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8985" activeTab="0"/>
  </bookViews>
  <sheets>
    <sheet name="Лист1" sheetId="1" r:id="rId1"/>
  </sheets>
  <definedNames>
    <definedName name="А1">'Лист1'!$A$4</definedName>
    <definedName name="А2">'Лист1'!$A$4</definedName>
    <definedName name="А3">'Лист1'!$A$4</definedName>
    <definedName name="_xlnm.Print_Area" localSheetId="0">'Лист1'!$A$1:$H$103</definedName>
  </definedNames>
  <calcPr fullCalcOnLoad="1"/>
</workbook>
</file>

<file path=xl/sharedStrings.xml><?xml version="1.0" encoding="utf-8"?>
<sst xmlns="http://schemas.openxmlformats.org/spreadsheetml/2006/main" count="136" uniqueCount="90">
  <si>
    <t>Загальний фонд</t>
  </si>
  <si>
    <t>Спеціальний фонд</t>
  </si>
  <si>
    <t>Освіта</t>
  </si>
  <si>
    <t>Охорона здоров'я</t>
  </si>
  <si>
    <t>Соціальний захист та соціальне забезпечення</t>
  </si>
  <si>
    <t>Житлово-комунальне господарство</t>
  </si>
  <si>
    <t>Фізична культура і спорт</t>
  </si>
  <si>
    <t>Охорона навколишнього природного середовища та ядерна безпека</t>
  </si>
  <si>
    <t xml:space="preserve">Культура і мистецтво </t>
  </si>
  <si>
    <t xml:space="preserve">Запобігання та ліквідація надзвичайних ситуацій та наслідків стихійного лиха </t>
  </si>
  <si>
    <t>Видатки:</t>
  </si>
  <si>
    <t>Сільське і лісове господарство, рибне господарство та мисливство</t>
  </si>
  <si>
    <t>Всього   видатків</t>
  </si>
  <si>
    <t xml:space="preserve">Державне управління </t>
  </si>
  <si>
    <t xml:space="preserve">Засоби масової інформації </t>
  </si>
  <si>
    <t>Інші послуги, пов'язані з економічною діяльністю</t>
  </si>
  <si>
    <t>Транспорт, дорожнє господарство, зв'язок, телекомунікації та інформатика</t>
  </si>
  <si>
    <t>грн.</t>
  </si>
  <si>
    <t>Доходи:</t>
  </si>
  <si>
    <t>Код економічної класифікації доходів</t>
  </si>
  <si>
    <t xml:space="preserve">Найменування </t>
  </si>
  <si>
    <t xml:space="preserve"> (+; -)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</si>
  <si>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</si>
  <si>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</si>
  <si>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та збір на доходи фізичних осіб</t>
  </si>
  <si>
    <t>Податки на власність</t>
  </si>
  <si>
    <t>Плата за землю</t>
  </si>
  <si>
    <t>Внутрішні податки на товари та послуги</t>
  </si>
  <si>
    <t>Акцизний податок з реалізації суб'єктами господарювання роздрібної торгівлі підакцизних товарів</t>
  </si>
  <si>
    <t>Окремі податки і збори, що зараховуються до місцевих бюджетів</t>
  </si>
  <si>
    <t>Місцеві податки</t>
  </si>
  <si>
    <t xml:space="preserve">Єдиний податок </t>
  </si>
  <si>
    <t xml:space="preserve">Інші податки і збори </t>
  </si>
  <si>
    <t>Неподаткові надходження</t>
  </si>
  <si>
    <t>Адміністративні збори та платежі, доходи від некомерційної господарської діяльності</t>
  </si>
  <si>
    <t>Власні надходження бюджетних установ</t>
  </si>
  <si>
    <t>Доходи від операцій з капіталом</t>
  </si>
  <si>
    <t>Надходження від продажу основного капіталу</t>
  </si>
  <si>
    <t>Разом доходів</t>
  </si>
  <si>
    <t>Офіційні трансферти</t>
  </si>
  <si>
    <t>Від органів державного управління</t>
  </si>
  <si>
    <t>Освітня субвенція з державного бюджету місцевим бюджетам</t>
  </si>
  <si>
    <t>Всього доходів</t>
  </si>
  <si>
    <t xml:space="preserve">Рентна плата та плата за використання інших природних ресурсів </t>
  </si>
  <si>
    <t>Внутрішнє фінансування</t>
  </si>
  <si>
    <t>Фінансування за рахунок залишків коштів бюджетів</t>
  </si>
  <si>
    <t>На початок періоду</t>
  </si>
  <si>
    <t>На кінець періоду</t>
  </si>
  <si>
    <t>Кошти,що передаються із загального фонду бюджету до бюджету розвитку (спеціального фонду)</t>
  </si>
  <si>
    <t>Фінансування за активними операціями</t>
  </si>
  <si>
    <t>Зміни обсягів бюджетних коштів</t>
  </si>
  <si>
    <t>Фінансування:</t>
  </si>
  <si>
    <t>180000</t>
  </si>
  <si>
    <t xml:space="preserve">Податок на майно </t>
  </si>
  <si>
    <t>0100</t>
  </si>
  <si>
    <t>1000</t>
  </si>
  <si>
    <t>2000</t>
  </si>
  <si>
    <t>3000</t>
  </si>
  <si>
    <t>4000</t>
  </si>
  <si>
    <t>5000</t>
  </si>
  <si>
    <t>6000</t>
  </si>
  <si>
    <t>7200</t>
  </si>
  <si>
    <t>7300</t>
  </si>
  <si>
    <t>7600</t>
  </si>
  <si>
    <t>7800</t>
  </si>
  <si>
    <t>6600</t>
  </si>
  <si>
    <t>8590</t>
  </si>
  <si>
    <t>Видатки на реалізацію програм допомоги і грантів міжнародних фінансових організацій та Європейського Союзу</t>
  </si>
  <si>
    <t>8000</t>
  </si>
  <si>
    <t xml:space="preserve">Видатки, не віднесені до основних груп </t>
  </si>
  <si>
    <t>8370</t>
  </si>
  <si>
    <t xml:space="preserve">Субвенція з місцевого бюджету державному бюджету на виконання програм соціально - економічного та культурного розвитку регіонів </t>
  </si>
  <si>
    <t>8800</t>
  </si>
  <si>
    <t xml:space="preserve">Інші субвенції </t>
  </si>
  <si>
    <t>9010</t>
  </si>
  <si>
    <t>Обслуговування боргу</t>
  </si>
  <si>
    <t xml:space="preserve">Інша діяльність </t>
  </si>
  <si>
    <t>7000</t>
  </si>
  <si>
    <t xml:space="preserve">Економічна діяльність </t>
  </si>
  <si>
    <t>Кошти від продажу землі і нематеріальних активів</t>
  </si>
  <si>
    <t>Дотації з державного бюджету місцевим бюджетам</t>
  </si>
  <si>
    <t>Субвенції з державного бюджету місцевим бюджетам</t>
  </si>
  <si>
    <t xml:space="preserve">Субвенції з місцевих бюджетів іншим місцевим бюджетам </t>
  </si>
  <si>
    <t>9000</t>
  </si>
  <si>
    <t>Міжбюджетні трансферти</t>
  </si>
  <si>
    <t xml:space="preserve">Дотації з місцевиї бюджетів іншим місцевим бюджетам </t>
  </si>
  <si>
    <t>Фактичне виконання за  І півріччя 2022 року</t>
  </si>
  <si>
    <t>Фактичне виконання за  І півріччя 2023 року</t>
  </si>
  <si>
    <t xml:space="preserve">Від Європейського Союзу, урядів іноземних держав, міжнародних організацій, донорських установ  </t>
  </si>
  <si>
    <t>Фінансове управління виконавчого комітету Лубенської міської ради відповідно до ст.28 Бюджетного кодексу України подає звіт про виконання  бюджету  станом на 01 липня  2023 року для ознайомлення громадськості міста.</t>
  </si>
</sst>
</file>

<file path=xl/styles.xml><?xml version="1.0" encoding="utf-8"?>
<styleSheet xmlns="http://schemas.openxmlformats.org/spreadsheetml/2006/main">
  <numFmts count="2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</numFmts>
  <fonts count="49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i/>
      <sz val="12"/>
      <name val="Arial Cyr"/>
      <family val="0"/>
    </font>
    <font>
      <b/>
      <sz val="12"/>
      <name val="Times New Roman Cyr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b/>
      <sz val="11"/>
      <name val="Arial Cyr"/>
      <family val="0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/>
      <right/>
      <top/>
      <bottom style="medium"/>
    </border>
    <border>
      <left style="thin"/>
      <right style="thin"/>
      <top style="medium"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26" borderId="0" applyNumberFormat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27" borderId="6" applyNumberFormat="0" applyAlignment="0" applyProtection="0"/>
    <xf numFmtId="0" fontId="41" fillId="0" borderId="0" applyNumberFormat="0" applyFill="0" applyBorder="0" applyAlignment="0" applyProtection="0"/>
    <xf numFmtId="0" fontId="42" fillId="28" borderId="1" applyNumberFormat="0" applyAlignment="0" applyProtection="0"/>
    <xf numFmtId="0" fontId="43" fillId="0" borderId="7" applyNumberFormat="0" applyFill="0" applyAlignment="0" applyProtection="0"/>
    <xf numFmtId="0" fontId="44" fillId="29" borderId="0" applyNumberFormat="0" applyBorder="0" applyAlignment="0" applyProtection="0"/>
    <xf numFmtId="0" fontId="0" fillId="30" borderId="8" applyNumberFormat="0" applyFont="0" applyAlignment="0" applyProtection="0"/>
    <xf numFmtId="0" fontId="45" fillId="28" borderId="9" applyNumberFormat="0" applyAlignment="0" applyProtection="0"/>
    <xf numFmtId="0" fontId="46" fillId="31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49" fontId="0" fillId="0" borderId="0" xfId="0" applyNumberFormat="1" applyAlignment="1">
      <alignment wrapText="1"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justify" vertical="center" wrapText="1"/>
    </xf>
    <xf numFmtId="0" fontId="9" fillId="0" borderId="10" xfId="0" applyFont="1" applyFill="1" applyBorder="1" applyAlignment="1">
      <alignment horizontal="justify" vertical="center" wrapText="1"/>
    </xf>
    <xf numFmtId="0" fontId="6" fillId="0" borderId="10" xfId="0" applyFont="1" applyFill="1" applyBorder="1" applyAlignment="1">
      <alignment horizontal="justify" vertical="center" wrapText="1"/>
    </xf>
    <xf numFmtId="0" fontId="12" fillId="0" borderId="10" xfId="0" applyFont="1" applyFill="1" applyBorder="1" applyAlignment="1">
      <alignment horizontal="justify" vertical="center" wrapText="1"/>
    </xf>
    <xf numFmtId="0" fontId="6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10" xfId="0" applyNumberFormat="1" applyFont="1" applyFill="1" applyBorder="1" applyAlignment="1" applyProtection="1">
      <alignment horizontal="center" vertical="center"/>
      <protection/>
    </xf>
    <xf numFmtId="0" fontId="12" fillId="0" borderId="10" xfId="0" applyNumberFormat="1" applyFont="1" applyFill="1" applyBorder="1" applyAlignment="1" applyProtection="1">
      <alignment horizontal="center" vertical="center"/>
      <protection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/>
    </xf>
    <xf numFmtId="0" fontId="6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4" fontId="6" fillId="0" borderId="11" xfId="0" applyNumberFormat="1" applyFont="1" applyFill="1" applyBorder="1" applyAlignment="1">
      <alignment vertical="center" wrapText="1"/>
    </xf>
    <xf numFmtId="4" fontId="7" fillId="32" borderId="10" xfId="0" applyNumberFormat="1" applyFont="1" applyFill="1" applyBorder="1" applyAlignment="1">
      <alignment vertical="center" wrapText="1"/>
    </xf>
    <xf numFmtId="4" fontId="9" fillId="32" borderId="10" xfId="0" applyNumberFormat="1" applyFont="1" applyFill="1" applyBorder="1" applyAlignment="1">
      <alignment vertical="center" wrapText="1"/>
    </xf>
    <xf numFmtId="4" fontId="6" fillId="32" borderId="10" xfId="0" applyNumberFormat="1" applyFont="1" applyFill="1" applyBorder="1" applyAlignment="1">
      <alignment vertical="center" wrapText="1"/>
    </xf>
    <xf numFmtId="4" fontId="9" fillId="0" borderId="10" xfId="0" applyNumberFormat="1" applyFont="1" applyFill="1" applyBorder="1" applyAlignment="1">
      <alignment vertical="center" wrapText="1"/>
    </xf>
    <xf numFmtId="4" fontId="6" fillId="0" borderId="10" xfId="0" applyNumberFormat="1" applyFont="1" applyFill="1" applyBorder="1" applyAlignment="1">
      <alignment vertical="center" wrapText="1"/>
    </xf>
    <xf numFmtId="4" fontId="12" fillId="0" borderId="10" xfId="0" applyNumberFormat="1" applyFont="1" applyFill="1" applyBorder="1" applyAlignment="1">
      <alignment vertical="center" wrapText="1"/>
    </xf>
    <xf numFmtId="4" fontId="9" fillId="32" borderId="10" xfId="0" applyNumberFormat="1" applyFont="1" applyFill="1" applyBorder="1" applyAlignment="1">
      <alignment horizontal="right" vertical="center"/>
    </xf>
    <xf numFmtId="4" fontId="6" fillId="32" borderId="10" xfId="0" applyNumberFormat="1" applyFont="1" applyFill="1" applyBorder="1" applyAlignment="1">
      <alignment horizontal="right"/>
    </xf>
    <xf numFmtId="4" fontId="9" fillId="0" borderId="10" xfId="0" applyNumberFormat="1" applyFont="1" applyBorder="1" applyAlignment="1">
      <alignment horizontal="right"/>
    </xf>
    <xf numFmtId="0" fontId="0" fillId="0" borderId="12" xfId="0" applyBorder="1" applyAlignment="1">
      <alignment/>
    </xf>
    <xf numFmtId="0" fontId="0" fillId="0" borderId="0" xfId="0" applyAlignment="1" applyProtection="1">
      <alignment/>
      <protection locked="0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wrapText="1"/>
    </xf>
    <xf numFmtId="49" fontId="9" fillId="0" borderId="13" xfId="0" applyNumberFormat="1" applyFont="1" applyFill="1" applyBorder="1" applyAlignment="1" applyProtection="1">
      <alignment horizontal="center" vertical="center" wrapText="1"/>
      <protection hidden="1"/>
    </xf>
    <xf numFmtId="49" fontId="9" fillId="0" borderId="14" xfId="0" applyNumberFormat="1" applyFont="1" applyFill="1" applyBorder="1" applyAlignment="1" applyProtection="1">
      <alignment horizontal="center" vertical="center" wrapText="1"/>
      <protection hidden="1"/>
    </xf>
    <xf numFmtId="0" fontId="6" fillId="0" borderId="10" xfId="0" applyFont="1" applyFill="1" applyBorder="1" applyAlignment="1">
      <alignment horizontal="center"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14" fillId="0" borderId="15" xfId="0" applyFont="1" applyBorder="1" applyAlignment="1">
      <alignment horizontal="center" wrapText="1"/>
    </xf>
    <xf numFmtId="0" fontId="14" fillId="0" borderId="16" xfId="0" applyFont="1" applyBorder="1" applyAlignment="1">
      <alignment horizontal="center" wrapText="1"/>
    </xf>
    <xf numFmtId="0" fontId="14" fillId="0" borderId="17" xfId="0" applyFont="1" applyBorder="1" applyAlignment="1">
      <alignment horizontal="center" wrapText="1"/>
    </xf>
    <xf numFmtId="49" fontId="9" fillId="0" borderId="18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0" xfId="0" applyFont="1" applyBorder="1" applyAlignment="1">
      <alignment horizontal="center" wrapText="1"/>
    </xf>
    <xf numFmtId="0" fontId="15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49" fontId="11" fillId="0" borderId="21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2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49" fontId="6" fillId="0" borderId="24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25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26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24" xfId="0" applyFont="1" applyFill="1" applyBorder="1" applyAlignment="1" applyProtection="1">
      <alignment horizontal="center" vertical="center"/>
      <protection locked="0"/>
    </xf>
    <xf numFmtId="0" fontId="6" fillId="0" borderId="25" xfId="0" applyFont="1" applyFill="1" applyBorder="1" applyAlignment="1" applyProtection="1">
      <alignment horizontal="center" vertical="center"/>
      <protection locked="0"/>
    </xf>
    <xf numFmtId="0" fontId="6" fillId="0" borderId="27" xfId="0" applyFont="1" applyFill="1" applyBorder="1" applyAlignment="1" applyProtection="1">
      <alignment horizontal="center" vertical="center"/>
      <protection locked="0"/>
    </xf>
    <xf numFmtId="49" fontId="9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14" xfId="0" applyNumberFormat="1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Підсумок" xfId="52"/>
    <cellStyle name="Поганий" xfId="53"/>
    <cellStyle name="Примітка" xfId="54"/>
    <cellStyle name="Результат" xfId="55"/>
    <cellStyle name="Середній" xfId="56"/>
    <cellStyle name="Текст попередження" xfId="57"/>
    <cellStyle name="Текст пояснення" xfId="58"/>
    <cellStyle name="Comma" xfId="59"/>
    <cellStyle name="Comma [0]" xfId="60"/>
  </cellStyles>
  <dxfs count="3">
    <dxf>
      <fill>
        <patternFill>
          <bgColor indexed="26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rgb="FFFF99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226"/>
  <sheetViews>
    <sheetView showZeros="0" tabSelected="1" view="pageBreakPreview" zoomScaleSheetLayoutView="100" zoomScalePageLayoutView="0" workbookViewId="0" topLeftCell="A1">
      <pane ySplit="10" topLeftCell="A80" activePane="bottomLeft" state="frozen"/>
      <selection pane="topLeft" activeCell="A1" sqref="A1"/>
      <selection pane="bottomLeft" activeCell="I7" sqref="I7"/>
    </sheetView>
  </sheetViews>
  <sheetFormatPr defaultColWidth="9.00390625" defaultRowHeight="12.75"/>
  <cols>
    <col min="1" max="1" width="14.375" style="0" customWidth="1"/>
    <col min="2" max="2" width="46.75390625" style="3" customWidth="1"/>
    <col min="3" max="3" width="19.00390625" style="0" customWidth="1"/>
    <col min="4" max="4" width="19.625" style="0" customWidth="1"/>
    <col min="5" max="5" width="16.75390625" style="0" customWidth="1"/>
    <col min="6" max="6" width="18.75390625" style="0" customWidth="1"/>
    <col min="7" max="7" width="18.375" style="0" customWidth="1"/>
    <col min="8" max="8" width="15.375" style="0" customWidth="1"/>
    <col min="9" max="10" width="17.25390625" style="0" bestFit="1" customWidth="1"/>
  </cols>
  <sheetData>
    <row r="2" spans="1:8" ht="38.25" customHeight="1">
      <c r="A2" s="55" t="s">
        <v>89</v>
      </c>
      <c r="B2" s="55"/>
      <c r="C2" s="55"/>
      <c r="D2" s="55"/>
      <c r="E2" s="55"/>
      <c r="F2" s="55"/>
      <c r="G2" s="55"/>
      <c r="H2" s="55"/>
    </row>
    <row r="3" ht="11.25" customHeight="1"/>
    <row r="4" spans="1:8" s="42" customFormat="1" ht="18" customHeight="1" hidden="1">
      <c r="A4" s="56"/>
      <c r="B4" s="56"/>
      <c r="C4" s="56"/>
      <c r="D4" s="56"/>
      <c r="E4" s="56"/>
      <c r="F4" s="56"/>
      <c r="G4" s="56"/>
      <c r="H4" s="56"/>
    </row>
    <row r="5" spans="1:8" ht="15">
      <c r="A5" s="2"/>
      <c r="B5" s="2"/>
      <c r="C5" s="2"/>
      <c r="D5" s="2"/>
      <c r="E5" s="2"/>
      <c r="F5" s="2"/>
      <c r="G5" s="2"/>
      <c r="H5" s="2" t="s">
        <v>17</v>
      </c>
    </row>
    <row r="6" spans="1:8" ht="6" customHeight="1" thickBot="1">
      <c r="A6" s="54"/>
      <c r="B6" s="54"/>
      <c r="C6" s="54"/>
      <c r="D6" s="54"/>
      <c r="E6" s="54"/>
      <c r="F6" s="54"/>
      <c r="G6" s="54"/>
      <c r="H6" s="54"/>
    </row>
    <row r="7" spans="1:8" s="3" customFormat="1" ht="15.75" customHeight="1">
      <c r="A7" s="59" t="s">
        <v>19</v>
      </c>
      <c r="B7" s="57" t="s">
        <v>20</v>
      </c>
      <c r="C7" s="61" t="s">
        <v>0</v>
      </c>
      <c r="D7" s="62"/>
      <c r="E7" s="63"/>
      <c r="F7" s="64" t="s">
        <v>1</v>
      </c>
      <c r="G7" s="65"/>
      <c r="H7" s="66"/>
    </row>
    <row r="8" spans="1:8" s="3" customFormat="1" ht="12.75" customHeight="1">
      <c r="A8" s="60"/>
      <c r="B8" s="58"/>
      <c r="C8" s="45" t="s">
        <v>86</v>
      </c>
      <c r="D8" s="45" t="s">
        <v>87</v>
      </c>
      <c r="E8" s="67" t="s">
        <v>21</v>
      </c>
      <c r="F8" s="45" t="s">
        <v>86</v>
      </c>
      <c r="G8" s="45" t="s">
        <v>87</v>
      </c>
      <c r="H8" s="52" t="s">
        <v>21</v>
      </c>
    </row>
    <row r="9" spans="1:8" s="4" customFormat="1" ht="15" customHeight="1">
      <c r="A9" s="60"/>
      <c r="B9" s="58"/>
      <c r="C9" s="46"/>
      <c r="D9" s="46"/>
      <c r="E9" s="68"/>
      <c r="F9" s="46"/>
      <c r="G9" s="46"/>
      <c r="H9" s="53"/>
    </row>
    <row r="10" spans="1:8" s="6" customFormat="1" ht="18" customHeight="1">
      <c r="A10" s="60"/>
      <c r="B10" s="58"/>
      <c r="C10" s="46"/>
      <c r="D10" s="46"/>
      <c r="E10" s="68"/>
      <c r="F10" s="46"/>
      <c r="G10" s="46"/>
      <c r="H10" s="53"/>
    </row>
    <row r="11" spans="1:256" s="9" customFormat="1" ht="17.25" customHeight="1" thickBot="1">
      <c r="A11" s="49" t="s">
        <v>18</v>
      </c>
      <c r="B11" s="50"/>
      <c r="C11" s="50"/>
      <c r="D11" s="50"/>
      <c r="E11" s="50"/>
      <c r="F11" s="50"/>
      <c r="G11" s="50"/>
      <c r="H11" s="51"/>
      <c r="I11" s="54" t="s">
        <v>18</v>
      </c>
      <c r="J11" s="54"/>
      <c r="K11" s="54"/>
      <c r="L11" s="54"/>
      <c r="M11" s="54"/>
      <c r="N11" s="54"/>
      <c r="O11" s="54"/>
      <c r="P11" s="54"/>
      <c r="Q11" s="54" t="s">
        <v>18</v>
      </c>
      <c r="R11" s="54"/>
      <c r="S11" s="54"/>
      <c r="T11" s="54"/>
      <c r="U11" s="54"/>
      <c r="V11" s="54"/>
      <c r="W11" s="54"/>
      <c r="X11" s="54"/>
      <c r="Y11" s="54" t="s">
        <v>18</v>
      </c>
      <c r="Z11" s="54"/>
      <c r="AA11" s="54"/>
      <c r="AB11" s="54"/>
      <c r="AC11" s="54"/>
      <c r="AD11" s="54"/>
      <c r="AE11" s="54"/>
      <c r="AF11" s="54"/>
      <c r="AG11" s="54" t="s">
        <v>18</v>
      </c>
      <c r="AH11" s="54"/>
      <c r="AI11" s="54"/>
      <c r="AJ11" s="54"/>
      <c r="AK11" s="54"/>
      <c r="AL11" s="54"/>
      <c r="AM11" s="54"/>
      <c r="AN11" s="54"/>
      <c r="AO11" s="54" t="s">
        <v>18</v>
      </c>
      <c r="AP11" s="54"/>
      <c r="AQ11" s="54"/>
      <c r="AR11" s="54"/>
      <c r="AS11" s="54"/>
      <c r="AT11" s="54"/>
      <c r="AU11" s="54"/>
      <c r="AV11" s="54"/>
      <c r="AW11" s="54" t="s">
        <v>18</v>
      </c>
      <c r="AX11" s="54"/>
      <c r="AY11" s="54"/>
      <c r="AZ11" s="54"/>
      <c r="BA11" s="54"/>
      <c r="BB11" s="54"/>
      <c r="BC11" s="54"/>
      <c r="BD11" s="54"/>
      <c r="BE11" s="54" t="s">
        <v>18</v>
      </c>
      <c r="BF11" s="54"/>
      <c r="BG11" s="54"/>
      <c r="BH11" s="54"/>
      <c r="BI11" s="54"/>
      <c r="BJ11" s="54"/>
      <c r="BK11" s="54"/>
      <c r="BL11" s="54"/>
      <c r="BM11" s="54" t="s">
        <v>18</v>
      </c>
      <c r="BN11" s="54"/>
      <c r="BO11" s="54"/>
      <c r="BP11" s="54"/>
      <c r="BQ11" s="54"/>
      <c r="BR11" s="54"/>
      <c r="BS11" s="54"/>
      <c r="BT11" s="54"/>
      <c r="BU11" s="54" t="s">
        <v>18</v>
      </c>
      <c r="BV11" s="54"/>
      <c r="BW11" s="54"/>
      <c r="BX11" s="54"/>
      <c r="BY11" s="54"/>
      <c r="BZ11" s="54"/>
      <c r="CA11" s="54"/>
      <c r="CB11" s="54"/>
      <c r="CC11" s="54" t="s">
        <v>18</v>
      </c>
      <c r="CD11" s="54"/>
      <c r="CE11" s="54"/>
      <c r="CF11" s="54"/>
      <c r="CG11" s="54"/>
      <c r="CH11" s="54"/>
      <c r="CI11" s="54"/>
      <c r="CJ11" s="54"/>
      <c r="CK11" s="54" t="s">
        <v>18</v>
      </c>
      <c r="CL11" s="54"/>
      <c r="CM11" s="54"/>
      <c r="CN11" s="54"/>
      <c r="CO11" s="54"/>
      <c r="CP11" s="54"/>
      <c r="CQ11" s="54"/>
      <c r="CR11" s="54"/>
      <c r="CS11" s="54" t="s">
        <v>18</v>
      </c>
      <c r="CT11" s="54"/>
      <c r="CU11" s="54"/>
      <c r="CV11" s="54"/>
      <c r="CW11" s="54"/>
      <c r="CX11" s="54"/>
      <c r="CY11" s="54"/>
      <c r="CZ11" s="54"/>
      <c r="DA11" s="54" t="s">
        <v>18</v>
      </c>
      <c r="DB11" s="54"/>
      <c r="DC11" s="54"/>
      <c r="DD11" s="54"/>
      <c r="DE11" s="54"/>
      <c r="DF11" s="54"/>
      <c r="DG11" s="54"/>
      <c r="DH11" s="54"/>
      <c r="DI11" s="54" t="s">
        <v>18</v>
      </c>
      <c r="DJ11" s="54"/>
      <c r="DK11" s="54"/>
      <c r="DL11" s="54"/>
      <c r="DM11" s="54"/>
      <c r="DN11" s="54"/>
      <c r="DO11" s="54"/>
      <c r="DP11" s="54"/>
      <c r="DQ11" s="54" t="s">
        <v>18</v>
      </c>
      <c r="DR11" s="54"/>
      <c r="DS11" s="54"/>
      <c r="DT11" s="54"/>
      <c r="DU11" s="54"/>
      <c r="DV11" s="54"/>
      <c r="DW11" s="54"/>
      <c r="DX11" s="54"/>
      <c r="DY11" s="54" t="s">
        <v>18</v>
      </c>
      <c r="DZ11" s="54"/>
      <c r="EA11" s="54"/>
      <c r="EB11" s="54"/>
      <c r="EC11" s="54"/>
      <c r="ED11" s="54"/>
      <c r="EE11" s="54"/>
      <c r="EF11" s="54"/>
      <c r="EG11" s="54" t="s">
        <v>18</v>
      </c>
      <c r="EH11" s="54"/>
      <c r="EI11" s="54"/>
      <c r="EJ11" s="54"/>
      <c r="EK11" s="54"/>
      <c r="EL11" s="54"/>
      <c r="EM11" s="54"/>
      <c r="EN11" s="54"/>
      <c r="EO11" s="54" t="s">
        <v>18</v>
      </c>
      <c r="EP11" s="54"/>
      <c r="EQ11" s="54"/>
      <c r="ER11" s="54"/>
      <c r="ES11" s="54"/>
      <c r="ET11" s="54"/>
      <c r="EU11" s="54"/>
      <c r="EV11" s="54"/>
      <c r="EW11" s="54" t="s">
        <v>18</v>
      </c>
      <c r="EX11" s="54"/>
      <c r="EY11" s="54"/>
      <c r="EZ11" s="54"/>
      <c r="FA11" s="54"/>
      <c r="FB11" s="54"/>
      <c r="FC11" s="54"/>
      <c r="FD11" s="54"/>
      <c r="FE11" s="54" t="s">
        <v>18</v>
      </c>
      <c r="FF11" s="54"/>
      <c r="FG11" s="54"/>
      <c r="FH11" s="54"/>
      <c r="FI11" s="54"/>
      <c r="FJ11" s="54"/>
      <c r="FK11" s="54"/>
      <c r="FL11" s="54"/>
      <c r="FM11" s="54" t="s">
        <v>18</v>
      </c>
      <c r="FN11" s="54"/>
      <c r="FO11" s="54"/>
      <c r="FP11" s="54"/>
      <c r="FQ11" s="54"/>
      <c r="FR11" s="54"/>
      <c r="FS11" s="54"/>
      <c r="FT11" s="54"/>
      <c r="FU11" s="54" t="s">
        <v>18</v>
      </c>
      <c r="FV11" s="54"/>
      <c r="FW11" s="54"/>
      <c r="FX11" s="54"/>
      <c r="FY11" s="54"/>
      <c r="FZ11" s="54"/>
      <c r="GA11" s="54"/>
      <c r="GB11" s="54"/>
      <c r="GC11" s="54" t="s">
        <v>18</v>
      </c>
      <c r="GD11" s="54"/>
      <c r="GE11" s="54"/>
      <c r="GF11" s="54"/>
      <c r="GG11" s="54"/>
      <c r="GH11" s="54"/>
      <c r="GI11" s="54"/>
      <c r="GJ11" s="54"/>
      <c r="GK11" s="54" t="s">
        <v>18</v>
      </c>
      <c r="GL11" s="54"/>
      <c r="GM11" s="54"/>
      <c r="GN11" s="54"/>
      <c r="GO11" s="54"/>
      <c r="GP11" s="54"/>
      <c r="GQ11" s="54"/>
      <c r="GR11" s="54"/>
      <c r="GS11" s="54" t="s">
        <v>18</v>
      </c>
      <c r="GT11" s="54"/>
      <c r="GU11" s="54"/>
      <c r="GV11" s="54"/>
      <c r="GW11" s="54"/>
      <c r="GX11" s="54"/>
      <c r="GY11" s="54"/>
      <c r="GZ11" s="54"/>
      <c r="HA11" s="54" t="s">
        <v>18</v>
      </c>
      <c r="HB11" s="54"/>
      <c r="HC11" s="54"/>
      <c r="HD11" s="54"/>
      <c r="HE11" s="54"/>
      <c r="HF11" s="54"/>
      <c r="HG11" s="54"/>
      <c r="HH11" s="54"/>
      <c r="HI11" s="54" t="s">
        <v>18</v>
      </c>
      <c r="HJ11" s="54"/>
      <c r="HK11" s="54"/>
      <c r="HL11" s="54"/>
      <c r="HM11" s="54"/>
      <c r="HN11" s="54"/>
      <c r="HO11" s="54"/>
      <c r="HP11" s="54"/>
      <c r="HQ11" s="54" t="s">
        <v>18</v>
      </c>
      <c r="HR11" s="54"/>
      <c r="HS11" s="54"/>
      <c r="HT11" s="54"/>
      <c r="HU11" s="54"/>
      <c r="HV11" s="54"/>
      <c r="HW11" s="54"/>
      <c r="HX11" s="54"/>
      <c r="HY11" s="54" t="s">
        <v>18</v>
      </c>
      <c r="HZ11" s="54"/>
      <c r="IA11" s="54"/>
      <c r="IB11" s="54"/>
      <c r="IC11" s="54"/>
      <c r="ID11" s="54"/>
      <c r="IE11" s="54"/>
      <c r="IF11" s="54"/>
      <c r="IG11" s="54" t="s">
        <v>18</v>
      </c>
      <c r="IH11" s="54"/>
      <c r="II11" s="54"/>
      <c r="IJ11" s="54"/>
      <c r="IK11" s="54"/>
      <c r="IL11" s="54"/>
      <c r="IM11" s="54"/>
      <c r="IN11" s="54"/>
      <c r="IO11" s="54" t="s">
        <v>18</v>
      </c>
      <c r="IP11" s="54"/>
      <c r="IQ11" s="54"/>
      <c r="IR11" s="54"/>
      <c r="IS11" s="54"/>
      <c r="IT11" s="54"/>
      <c r="IU11" s="54"/>
      <c r="IV11" s="54"/>
    </row>
    <row r="12" spans="1:8" s="6" customFormat="1" ht="18" customHeight="1">
      <c r="A12" s="28">
        <v>10000000</v>
      </c>
      <c r="B12" s="29" t="s">
        <v>22</v>
      </c>
      <c r="C12" s="31">
        <v>217386364.66</v>
      </c>
      <c r="D12" s="31">
        <v>265776065.72</v>
      </c>
      <c r="E12" s="31">
        <f>D12-C12</f>
        <v>48389701.06</v>
      </c>
      <c r="F12" s="31">
        <v>181920.52</v>
      </c>
      <c r="G12" s="31">
        <v>180304.94</v>
      </c>
      <c r="H12" s="31">
        <f>G12-F12</f>
        <v>-1615.5799999999872</v>
      </c>
    </row>
    <row r="13" spans="1:8" s="7" customFormat="1" ht="39.75" customHeight="1">
      <c r="A13" s="23">
        <v>11000000</v>
      </c>
      <c r="B13" s="13" t="s">
        <v>23</v>
      </c>
      <c r="C13" s="32">
        <v>141700330.17</v>
      </c>
      <c r="D13" s="32">
        <v>166674288.2</v>
      </c>
      <c r="E13" s="32">
        <f aca="true" t="shared" si="0" ref="E13:E40">D13-C13</f>
        <v>24973958.03</v>
      </c>
      <c r="F13" s="32"/>
      <c r="G13" s="32"/>
      <c r="H13" s="33">
        <f aca="true" t="shared" si="1" ref="H13:H40">G13-F13</f>
        <v>0</v>
      </c>
    </row>
    <row r="14" spans="1:8" s="8" customFormat="1" ht="19.5" customHeight="1">
      <c r="A14" s="24">
        <v>11010000</v>
      </c>
      <c r="B14" s="14" t="s">
        <v>24</v>
      </c>
      <c r="C14" s="33">
        <v>141274639.41</v>
      </c>
      <c r="D14" s="33">
        <v>166552763.34</v>
      </c>
      <c r="E14" s="33">
        <f t="shared" si="0"/>
        <v>25278123.930000007</v>
      </c>
      <c r="F14" s="33"/>
      <c r="G14" s="33"/>
      <c r="H14" s="33">
        <f t="shared" si="1"/>
        <v>0</v>
      </c>
    </row>
    <row r="15" spans="1:8" s="8" customFormat="1" ht="15.75" customHeight="1" hidden="1">
      <c r="A15" s="22">
        <v>12000000</v>
      </c>
      <c r="B15" s="13" t="s">
        <v>25</v>
      </c>
      <c r="C15" s="34"/>
      <c r="D15" s="34"/>
      <c r="E15" s="34">
        <f t="shared" si="0"/>
        <v>0</v>
      </c>
      <c r="F15" s="34"/>
      <c r="G15" s="34"/>
      <c r="H15" s="34">
        <f t="shared" si="1"/>
        <v>0</v>
      </c>
    </row>
    <row r="16" spans="1:8" s="8" customFormat="1" ht="33.75" customHeight="1" hidden="1">
      <c r="A16" s="22">
        <v>13000000</v>
      </c>
      <c r="B16" s="13" t="s">
        <v>43</v>
      </c>
      <c r="C16" s="34"/>
      <c r="D16" s="34"/>
      <c r="E16" s="34">
        <f t="shared" si="0"/>
        <v>0</v>
      </c>
      <c r="F16" s="34"/>
      <c r="G16" s="34"/>
      <c r="H16" s="34">
        <f t="shared" si="1"/>
        <v>0</v>
      </c>
    </row>
    <row r="17" spans="1:8" s="8" customFormat="1" ht="18" customHeight="1" hidden="1">
      <c r="A17" s="24">
        <v>13050000</v>
      </c>
      <c r="B17" s="14" t="s">
        <v>26</v>
      </c>
      <c r="C17" s="35"/>
      <c r="D17" s="35"/>
      <c r="E17" s="35">
        <f t="shared" si="0"/>
        <v>0</v>
      </c>
      <c r="F17" s="35"/>
      <c r="G17" s="35"/>
      <c r="H17" s="35">
        <f t="shared" si="1"/>
        <v>0</v>
      </c>
    </row>
    <row r="18" spans="1:8" s="8" customFormat="1" ht="17.25" customHeight="1">
      <c r="A18" s="22">
        <v>14000000</v>
      </c>
      <c r="B18" s="13" t="s">
        <v>27</v>
      </c>
      <c r="C18" s="36">
        <v>13814894.19</v>
      </c>
      <c r="D18" s="36">
        <v>22507220.42</v>
      </c>
      <c r="E18" s="36">
        <f t="shared" si="0"/>
        <v>8692326.230000002</v>
      </c>
      <c r="F18" s="36"/>
      <c r="G18" s="36"/>
      <c r="H18" s="36">
        <f t="shared" si="1"/>
        <v>0</v>
      </c>
    </row>
    <row r="19" spans="1:8" s="8" customFormat="1" ht="47.25" customHeight="1" hidden="1">
      <c r="A19" s="24">
        <v>14040000</v>
      </c>
      <c r="B19" s="14" t="s">
        <v>28</v>
      </c>
      <c r="C19" s="35"/>
      <c r="D19" s="35"/>
      <c r="E19" s="36">
        <f t="shared" si="0"/>
        <v>0</v>
      </c>
      <c r="F19" s="36"/>
      <c r="G19" s="36"/>
      <c r="H19" s="36"/>
    </row>
    <row r="20" spans="1:8" s="8" customFormat="1" ht="37.5" customHeight="1" hidden="1">
      <c r="A20" s="22">
        <v>16000000</v>
      </c>
      <c r="B20" s="13" t="s">
        <v>29</v>
      </c>
      <c r="C20" s="36"/>
      <c r="D20" s="36"/>
      <c r="E20" s="36">
        <f t="shared" si="0"/>
        <v>0</v>
      </c>
      <c r="F20" s="36"/>
      <c r="G20" s="36"/>
      <c r="H20" s="36">
        <f t="shared" si="1"/>
        <v>0</v>
      </c>
    </row>
    <row r="21" spans="1:8" s="8" customFormat="1" ht="16.5" customHeight="1">
      <c r="A21" s="22">
        <v>18000000</v>
      </c>
      <c r="B21" s="13" t="s">
        <v>30</v>
      </c>
      <c r="C21" s="36">
        <v>61765862.86</v>
      </c>
      <c r="D21" s="36">
        <v>76243641.85</v>
      </c>
      <c r="E21" s="36">
        <f t="shared" si="0"/>
        <v>14477778.989999995</v>
      </c>
      <c r="F21" s="36"/>
      <c r="G21" s="36"/>
      <c r="H21" s="36">
        <f t="shared" si="1"/>
        <v>0</v>
      </c>
    </row>
    <row r="22" spans="1:8" s="8" customFormat="1" ht="16.5" customHeight="1">
      <c r="A22" s="24">
        <v>18010000</v>
      </c>
      <c r="B22" s="14" t="s">
        <v>53</v>
      </c>
      <c r="C22" s="35">
        <v>27933439.1</v>
      </c>
      <c r="D22" s="35">
        <v>36702341.32</v>
      </c>
      <c r="E22" s="36">
        <f t="shared" si="0"/>
        <v>8768902.219999999</v>
      </c>
      <c r="F22" s="36"/>
      <c r="G22" s="36"/>
      <c r="H22" s="36"/>
    </row>
    <row r="23" spans="1:8" s="8" customFormat="1" ht="17.25" customHeight="1">
      <c r="A23" s="24">
        <v>18050000</v>
      </c>
      <c r="B23" s="14" t="s">
        <v>31</v>
      </c>
      <c r="C23" s="35">
        <v>33806531.26</v>
      </c>
      <c r="D23" s="35">
        <v>39509748.03</v>
      </c>
      <c r="E23" s="35">
        <f>D23-C23</f>
        <v>5703216.770000003</v>
      </c>
      <c r="F23" s="35"/>
      <c r="G23" s="35"/>
      <c r="H23" s="35">
        <f>G23-F23</f>
        <v>0</v>
      </c>
    </row>
    <row r="24" spans="1:8" s="8" customFormat="1" ht="16.5" customHeight="1" hidden="1">
      <c r="A24" s="22">
        <v>19000000</v>
      </c>
      <c r="B24" s="13" t="s">
        <v>32</v>
      </c>
      <c r="C24" s="36"/>
      <c r="D24" s="36"/>
      <c r="E24" s="36">
        <f>D24-C24</f>
        <v>0</v>
      </c>
      <c r="F24" s="36"/>
      <c r="G24" s="36"/>
      <c r="H24" s="36">
        <f>G24-F24</f>
        <v>0</v>
      </c>
    </row>
    <row r="25" spans="1:8" s="8" customFormat="1" ht="24" customHeight="1">
      <c r="A25" s="22">
        <v>20000000</v>
      </c>
      <c r="B25" s="15" t="s">
        <v>33</v>
      </c>
      <c r="C25" s="36">
        <v>2888199.2</v>
      </c>
      <c r="D25" s="36">
        <v>4271672.46</v>
      </c>
      <c r="E25" s="36">
        <f t="shared" si="0"/>
        <v>1383473.2599999998</v>
      </c>
      <c r="F25" s="36">
        <v>2549166.21</v>
      </c>
      <c r="G25" s="36">
        <v>9201489</v>
      </c>
      <c r="H25" s="36">
        <f t="shared" si="1"/>
        <v>6652322.79</v>
      </c>
    </row>
    <row r="26" spans="1:8" s="8" customFormat="1" ht="33" customHeight="1">
      <c r="A26" s="23">
        <v>22000000</v>
      </c>
      <c r="B26" s="13" t="s">
        <v>34</v>
      </c>
      <c r="C26" s="36">
        <v>2302115.65</v>
      </c>
      <c r="D26" s="36">
        <v>2910317.68</v>
      </c>
      <c r="E26" s="36">
        <f t="shared" si="0"/>
        <v>608202.0300000003</v>
      </c>
      <c r="F26" s="36"/>
      <c r="G26" s="36"/>
      <c r="H26" s="36">
        <f t="shared" si="1"/>
        <v>0</v>
      </c>
    </row>
    <row r="27" spans="1:8" s="7" customFormat="1" ht="15.75">
      <c r="A27" s="23">
        <v>25000000</v>
      </c>
      <c r="B27" s="13" t="s">
        <v>35</v>
      </c>
      <c r="C27" s="36"/>
      <c r="D27" s="36"/>
      <c r="E27" s="36">
        <f t="shared" si="0"/>
        <v>0</v>
      </c>
      <c r="F27" s="36">
        <v>2498452.68</v>
      </c>
      <c r="G27" s="36">
        <v>9144753.11</v>
      </c>
      <c r="H27" s="36">
        <f t="shared" si="1"/>
        <v>6646300.43</v>
      </c>
    </row>
    <row r="28" spans="1:8" s="8" customFormat="1" ht="21.75" customHeight="1">
      <c r="A28" s="22">
        <v>30000000</v>
      </c>
      <c r="B28" s="15" t="s">
        <v>36</v>
      </c>
      <c r="C28" s="36"/>
      <c r="D28" s="36"/>
      <c r="E28" s="36">
        <f t="shared" si="0"/>
        <v>0</v>
      </c>
      <c r="F28" s="36">
        <v>364977</v>
      </c>
      <c r="G28" s="36">
        <v>386761.18</v>
      </c>
      <c r="H28" s="36">
        <f t="shared" si="1"/>
        <v>21784.179999999993</v>
      </c>
    </row>
    <row r="29" spans="1:8" s="8" customFormat="1" ht="28.5" customHeight="1">
      <c r="A29" s="23">
        <v>31000000</v>
      </c>
      <c r="B29" s="13" t="s">
        <v>37</v>
      </c>
      <c r="C29" s="36"/>
      <c r="D29" s="36"/>
      <c r="E29" s="36">
        <f t="shared" si="0"/>
        <v>0</v>
      </c>
      <c r="F29" s="36">
        <v>280007</v>
      </c>
      <c r="G29" s="36"/>
      <c r="H29" s="36">
        <f t="shared" si="1"/>
        <v>-280007</v>
      </c>
    </row>
    <row r="30" spans="1:8" s="8" customFormat="1" ht="32.25" customHeight="1">
      <c r="A30" s="23">
        <v>33000000</v>
      </c>
      <c r="B30" s="13" t="s">
        <v>79</v>
      </c>
      <c r="C30" s="36"/>
      <c r="D30" s="36"/>
      <c r="E30" s="36">
        <f t="shared" si="0"/>
        <v>0</v>
      </c>
      <c r="F30" s="36">
        <v>84970</v>
      </c>
      <c r="G30" s="36">
        <v>386761.18</v>
      </c>
      <c r="H30" s="36">
        <f t="shared" si="1"/>
        <v>301791.18</v>
      </c>
    </row>
    <row r="31" spans="1:8" s="8" customFormat="1" ht="18" customHeight="1">
      <c r="A31" s="22"/>
      <c r="B31" s="15" t="s">
        <v>38</v>
      </c>
      <c r="C31" s="36">
        <v>220274563.86</v>
      </c>
      <c r="D31" s="36">
        <v>270047738.18</v>
      </c>
      <c r="E31" s="36">
        <f t="shared" si="0"/>
        <v>49773174.31999999</v>
      </c>
      <c r="F31" s="36">
        <v>3245820.36</v>
      </c>
      <c r="G31" s="36">
        <v>9845853.88</v>
      </c>
      <c r="H31" s="36">
        <f t="shared" si="1"/>
        <v>6600033.520000001</v>
      </c>
    </row>
    <row r="32" spans="1:8" s="7" customFormat="1" ht="15.75">
      <c r="A32" s="22">
        <v>40000000</v>
      </c>
      <c r="B32" s="15" t="s">
        <v>39</v>
      </c>
      <c r="C32" s="36">
        <v>106466109.47</v>
      </c>
      <c r="D32" s="36">
        <v>101408613.66</v>
      </c>
      <c r="E32" s="36">
        <f t="shared" si="0"/>
        <v>-5057495.810000002</v>
      </c>
      <c r="F32" s="36"/>
      <c r="G32" s="36">
        <v>2321356.42</v>
      </c>
      <c r="H32" s="36">
        <f t="shared" si="1"/>
        <v>2321356.42</v>
      </c>
    </row>
    <row r="33" spans="1:8" s="7" customFormat="1" ht="24" customHeight="1">
      <c r="A33" s="23">
        <v>41000000</v>
      </c>
      <c r="B33" s="13" t="s">
        <v>40</v>
      </c>
      <c r="C33" s="36">
        <v>106466109.47</v>
      </c>
      <c r="D33" s="36">
        <v>101408613.66</v>
      </c>
      <c r="E33" s="36">
        <f t="shared" si="0"/>
        <v>-5057495.810000002</v>
      </c>
      <c r="F33" s="36"/>
      <c r="G33" s="36"/>
      <c r="H33" s="36">
        <f t="shared" si="1"/>
        <v>0</v>
      </c>
    </row>
    <row r="34" spans="1:8" s="7" customFormat="1" ht="32.25" customHeight="1">
      <c r="A34" s="24">
        <v>41020000</v>
      </c>
      <c r="B34" s="14" t="s">
        <v>80</v>
      </c>
      <c r="C34" s="35">
        <v>4938600</v>
      </c>
      <c r="D34" s="35">
        <v>10984200</v>
      </c>
      <c r="E34" s="35">
        <f t="shared" si="0"/>
        <v>6045600</v>
      </c>
      <c r="F34" s="35"/>
      <c r="G34" s="35"/>
      <c r="H34" s="36">
        <f t="shared" si="1"/>
        <v>0</v>
      </c>
    </row>
    <row r="35" spans="1:8" s="8" customFormat="1" ht="31.5">
      <c r="A35" s="24">
        <v>41030000</v>
      </c>
      <c r="B35" s="14" t="s">
        <v>81</v>
      </c>
      <c r="C35" s="35">
        <v>92147700</v>
      </c>
      <c r="D35" s="35">
        <v>85484400</v>
      </c>
      <c r="E35" s="35">
        <f t="shared" si="0"/>
        <v>-6663300</v>
      </c>
      <c r="F35" s="35"/>
      <c r="G35" s="35"/>
      <c r="H35" s="36">
        <f t="shared" si="1"/>
        <v>0</v>
      </c>
    </row>
    <row r="36" spans="1:8" s="8" customFormat="1" ht="31.5" customHeight="1">
      <c r="A36" s="25">
        <v>41033900</v>
      </c>
      <c r="B36" s="16" t="s">
        <v>41</v>
      </c>
      <c r="C36" s="37">
        <v>92147700</v>
      </c>
      <c r="D36" s="37">
        <v>85484400</v>
      </c>
      <c r="E36" s="37">
        <f t="shared" si="0"/>
        <v>-6663300</v>
      </c>
      <c r="F36" s="37"/>
      <c r="G36" s="37"/>
      <c r="H36" s="36">
        <f t="shared" si="1"/>
        <v>0</v>
      </c>
    </row>
    <row r="37" spans="1:8" s="8" customFormat="1" ht="33" customHeight="1">
      <c r="A37" s="24">
        <v>41040000</v>
      </c>
      <c r="B37" s="14" t="s">
        <v>85</v>
      </c>
      <c r="C37" s="35">
        <v>7436054</v>
      </c>
      <c r="D37" s="35">
        <v>2631601.08</v>
      </c>
      <c r="E37" s="35">
        <f t="shared" si="0"/>
        <v>-4804452.92</v>
      </c>
      <c r="F37" s="37"/>
      <c r="G37" s="37"/>
      <c r="H37" s="36">
        <f t="shared" si="1"/>
        <v>0</v>
      </c>
    </row>
    <row r="38" spans="1:8" s="8" customFormat="1" ht="33" customHeight="1">
      <c r="A38" s="24">
        <v>41050000</v>
      </c>
      <c r="B38" s="14" t="s">
        <v>82</v>
      </c>
      <c r="C38" s="35">
        <v>1943755.47</v>
      </c>
      <c r="D38" s="35">
        <v>2308412.58</v>
      </c>
      <c r="E38" s="35">
        <f t="shared" si="0"/>
        <v>364657.1100000001</v>
      </c>
      <c r="F38" s="37"/>
      <c r="G38" s="37"/>
      <c r="H38" s="36">
        <f t="shared" si="1"/>
        <v>0</v>
      </c>
    </row>
    <row r="39" spans="1:8" s="8" customFormat="1" ht="51.75" customHeight="1">
      <c r="A39" s="24">
        <v>42000000</v>
      </c>
      <c r="B39" s="14" t="s">
        <v>88</v>
      </c>
      <c r="C39" s="35"/>
      <c r="D39" s="35"/>
      <c r="E39" s="35"/>
      <c r="F39" s="37"/>
      <c r="G39" s="35">
        <v>2321356.42</v>
      </c>
      <c r="H39" s="35">
        <f t="shared" si="1"/>
        <v>2321356.42</v>
      </c>
    </row>
    <row r="40" spans="1:10" s="8" customFormat="1" ht="15.75" customHeight="1">
      <c r="A40" s="22"/>
      <c r="B40" s="15" t="s">
        <v>42</v>
      </c>
      <c r="C40" s="36">
        <f>C31+C32</f>
        <v>326740673.33000004</v>
      </c>
      <c r="D40" s="36">
        <f>D31+D32</f>
        <v>371456351.84000003</v>
      </c>
      <c r="E40" s="36">
        <f t="shared" si="0"/>
        <v>44715678.50999999</v>
      </c>
      <c r="F40" s="36">
        <f>F31+F32</f>
        <v>3245820.36</v>
      </c>
      <c r="G40" s="36">
        <f>G31+G32</f>
        <v>12167210.3</v>
      </c>
      <c r="H40" s="36">
        <f t="shared" si="1"/>
        <v>8921389.940000001</v>
      </c>
      <c r="I40" s="30"/>
      <c r="J40" s="30"/>
    </row>
    <row r="41" spans="1:8" s="5" customFormat="1" ht="15.75" customHeight="1">
      <c r="A41" s="48" t="s">
        <v>10</v>
      </c>
      <c r="B41" s="48"/>
      <c r="C41" s="48"/>
      <c r="D41" s="48"/>
      <c r="E41" s="48"/>
      <c r="F41" s="48"/>
      <c r="G41" s="48"/>
      <c r="H41" s="48"/>
    </row>
    <row r="42" spans="1:8" s="10" customFormat="1" ht="21" customHeight="1">
      <c r="A42" s="26" t="s">
        <v>54</v>
      </c>
      <c r="B42" s="43" t="s">
        <v>13</v>
      </c>
      <c r="C42" s="38">
        <v>34346045.04</v>
      </c>
      <c r="D42" s="38">
        <v>37339207.83</v>
      </c>
      <c r="E42" s="39">
        <f>+D42-C42</f>
        <v>2993162.789999999</v>
      </c>
      <c r="F42" s="38">
        <v>393717.71</v>
      </c>
      <c r="G42" s="38">
        <v>1171385.9</v>
      </c>
      <c r="H42" s="39">
        <f>+G42-F42</f>
        <v>777668.19</v>
      </c>
    </row>
    <row r="43" spans="1:8" s="10" customFormat="1" ht="18" customHeight="1">
      <c r="A43" s="26" t="s">
        <v>55</v>
      </c>
      <c r="B43" s="43" t="s">
        <v>2</v>
      </c>
      <c r="C43" s="38">
        <v>173058031.34</v>
      </c>
      <c r="D43" s="38">
        <v>173832337.47</v>
      </c>
      <c r="E43" s="39">
        <f>+D43-C43</f>
        <v>774306.1299999952</v>
      </c>
      <c r="F43" s="38">
        <v>1750188.08</v>
      </c>
      <c r="G43" s="38">
        <v>5482789.61</v>
      </c>
      <c r="H43" s="39">
        <f aca="true" t="shared" si="2" ref="H43:H71">+G43-F43</f>
        <v>3732601.5300000003</v>
      </c>
    </row>
    <row r="44" spans="1:8" s="10" customFormat="1" ht="20.25" customHeight="1">
      <c r="A44" s="26" t="s">
        <v>56</v>
      </c>
      <c r="B44" s="43" t="s">
        <v>3</v>
      </c>
      <c r="C44" s="38">
        <v>11502569.76</v>
      </c>
      <c r="D44" s="38">
        <v>12637211.61</v>
      </c>
      <c r="E44" s="39">
        <f aca="true" t="shared" si="3" ref="E44:E72">+D44-C44</f>
        <v>1134641.8499999996</v>
      </c>
      <c r="F44" s="38">
        <v>2046950</v>
      </c>
      <c r="G44" s="38">
        <v>3056196.97</v>
      </c>
      <c r="H44" s="39">
        <f t="shared" si="2"/>
        <v>1009246.9700000002</v>
      </c>
    </row>
    <row r="45" spans="1:8" s="10" customFormat="1" ht="31.5" customHeight="1">
      <c r="A45" s="26" t="s">
        <v>57</v>
      </c>
      <c r="B45" s="43" t="s">
        <v>4</v>
      </c>
      <c r="C45" s="38">
        <v>17277614.17</v>
      </c>
      <c r="D45" s="38">
        <v>23120537.27</v>
      </c>
      <c r="E45" s="39">
        <f t="shared" si="3"/>
        <v>5842923.099999998</v>
      </c>
      <c r="F45" s="38">
        <v>0</v>
      </c>
      <c r="G45" s="38">
        <v>370311.05</v>
      </c>
      <c r="H45" s="39">
        <f t="shared" si="2"/>
        <v>370311.05</v>
      </c>
    </row>
    <row r="46" spans="1:8" s="10" customFormat="1" ht="21.75" customHeight="1" hidden="1">
      <c r="A46" s="26"/>
      <c r="B46" s="43"/>
      <c r="C46" s="38"/>
      <c r="D46" s="38"/>
      <c r="E46" s="39">
        <f t="shared" si="3"/>
        <v>0</v>
      </c>
      <c r="F46" s="38"/>
      <c r="G46" s="38"/>
      <c r="H46" s="39">
        <f t="shared" si="2"/>
        <v>0</v>
      </c>
    </row>
    <row r="47" spans="1:8" s="10" customFormat="1" ht="16.5" customHeight="1">
      <c r="A47" s="26" t="s">
        <v>58</v>
      </c>
      <c r="B47" s="43" t="s">
        <v>8</v>
      </c>
      <c r="C47" s="38">
        <v>14961678.13</v>
      </c>
      <c r="D47" s="38">
        <v>15498013.97</v>
      </c>
      <c r="E47" s="39">
        <f t="shared" si="3"/>
        <v>536335.8399999999</v>
      </c>
      <c r="F47" s="38">
        <v>243026.11</v>
      </c>
      <c r="G47" s="38">
        <v>363615.03</v>
      </c>
      <c r="H47" s="39">
        <f t="shared" si="2"/>
        <v>120588.92000000004</v>
      </c>
    </row>
    <row r="48" spans="1:8" s="10" customFormat="1" ht="18" customHeight="1" hidden="1">
      <c r="A48" s="26" t="s">
        <v>61</v>
      </c>
      <c r="B48" s="43" t="s">
        <v>14</v>
      </c>
      <c r="C48" s="38"/>
      <c r="D48" s="38"/>
      <c r="E48" s="39">
        <f t="shared" si="3"/>
        <v>0</v>
      </c>
      <c r="F48" s="38"/>
      <c r="G48" s="38"/>
      <c r="H48" s="39">
        <f t="shared" si="2"/>
        <v>0</v>
      </c>
    </row>
    <row r="49" spans="1:8" s="10" customFormat="1" ht="16.5" customHeight="1">
      <c r="A49" s="26" t="s">
        <v>59</v>
      </c>
      <c r="B49" s="43" t="s">
        <v>6</v>
      </c>
      <c r="C49" s="38">
        <v>4661423.36</v>
      </c>
      <c r="D49" s="38">
        <v>5690634.94</v>
      </c>
      <c r="E49" s="39">
        <f t="shared" si="3"/>
        <v>1029211.5800000001</v>
      </c>
      <c r="F49" s="38"/>
      <c r="G49" s="38">
        <v>76800</v>
      </c>
      <c r="H49" s="39">
        <f t="shared" si="2"/>
        <v>76800</v>
      </c>
    </row>
    <row r="50" spans="1:8" s="10" customFormat="1" ht="15" customHeight="1">
      <c r="A50" s="26" t="s">
        <v>60</v>
      </c>
      <c r="B50" s="43" t="s">
        <v>5</v>
      </c>
      <c r="C50" s="38">
        <v>16442724.14</v>
      </c>
      <c r="D50" s="38">
        <v>21235822.15</v>
      </c>
      <c r="E50" s="39">
        <f t="shared" si="3"/>
        <v>4793098.009999998</v>
      </c>
      <c r="F50" s="38">
        <v>181018</v>
      </c>
      <c r="G50" s="38">
        <v>1978681.55</v>
      </c>
      <c r="H50" s="39">
        <f t="shared" si="2"/>
        <v>1797663.55</v>
      </c>
    </row>
    <row r="51" spans="1:8" s="10" customFormat="1" ht="12" customHeight="1" hidden="1">
      <c r="A51" s="26" t="s">
        <v>65</v>
      </c>
      <c r="B51" s="43" t="s">
        <v>16</v>
      </c>
      <c r="C51" s="38"/>
      <c r="D51" s="38"/>
      <c r="E51" s="39">
        <f t="shared" si="3"/>
        <v>0</v>
      </c>
      <c r="F51" s="38"/>
      <c r="G51" s="38"/>
      <c r="H51" s="39">
        <f t="shared" si="2"/>
        <v>0</v>
      </c>
    </row>
    <row r="52" spans="1:8" s="10" customFormat="1" ht="18.75" customHeight="1">
      <c r="A52" s="26" t="s">
        <v>77</v>
      </c>
      <c r="B52" s="43" t="s">
        <v>78</v>
      </c>
      <c r="C52" s="38">
        <v>6248538.84</v>
      </c>
      <c r="D52" s="38">
        <v>10438316.3</v>
      </c>
      <c r="E52" s="39">
        <f t="shared" si="3"/>
        <v>4189777.460000001</v>
      </c>
      <c r="F52" s="38">
        <v>0</v>
      </c>
      <c r="G52" s="38">
        <v>17785170.7</v>
      </c>
      <c r="H52" s="39">
        <f t="shared" si="2"/>
        <v>17785170.7</v>
      </c>
    </row>
    <row r="53" spans="1:8" s="10" customFormat="1" ht="18" customHeight="1" hidden="1">
      <c r="A53" s="26" t="s">
        <v>61</v>
      </c>
      <c r="B53" s="43" t="s">
        <v>14</v>
      </c>
      <c r="C53" s="38"/>
      <c r="D53" s="38"/>
      <c r="E53" s="39">
        <f t="shared" si="3"/>
        <v>0</v>
      </c>
      <c r="F53" s="38"/>
      <c r="G53" s="38"/>
      <c r="H53" s="39"/>
    </row>
    <row r="54" spans="1:8" s="10" customFormat="1" ht="24.75" customHeight="1" hidden="1">
      <c r="A54" s="26" t="s">
        <v>62</v>
      </c>
      <c r="B54" s="43" t="s">
        <v>11</v>
      </c>
      <c r="C54" s="38"/>
      <c r="D54" s="38"/>
      <c r="E54" s="39">
        <f t="shared" si="3"/>
        <v>0</v>
      </c>
      <c r="F54" s="38"/>
      <c r="G54" s="38"/>
      <c r="H54" s="39">
        <f t="shared" si="2"/>
        <v>0</v>
      </c>
    </row>
    <row r="55" spans="1:8" s="10" customFormat="1" ht="30" customHeight="1" hidden="1">
      <c r="A55" s="26" t="s">
        <v>52</v>
      </c>
      <c r="B55" s="43" t="s">
        <v>15</v>
      </c>
      <c r="C55" s="38"/>
      <c r="D55" s="38"/>
      <c r="E55" s="39">
        <f t="shared" si="3"/>
        <v>0</v>
      </c>
      <c r="F55" s="38"/>
      <c r="G55" s="38"/>
      <c r="H55" s="39">
        <f t="shared" si="2"/>
        <v>0</v>
      </c>
    </row>
    <row r="56" spans="1:8" s="10" customFormat="1" ht="0.75" customHeight="1" hidden="1">
      <c r="A56" s="26" t="s">
        <v>65</v>
      </c>
      <c r="B56" s="43" t="s">
        <v>16</v>
      </c>
      <c r="C56" s="38"/>
      <c r="D56" s="38"/>
      <c r="E56" s="39">
        <f t="shared" si="3"/>
        <v>0</v>
      </c>
      <c r="F56" s="38"/>
      <c r="G56" s="38"/>
      <c r="H56" s="39">
        <f t="shared" si="2"/>
        <v>0</v>
      </c>
    </row>
    <row r="57" spans="1:8" s="10" customFormat="1" ht="32.25" customHeight="1" hidden="1">
      <c r="A57" s="26" t="s">
        <v>63</v>
      </c>
      <c r="B57" s="43" t="s">
        <v>7</v>
      </c>
      <c r="C57" s="38"/>
      <c r="D57" s="38"/>
      <c r="E57" s="39">
        <f t="shared" si="3"/>
        <v>0</v>
      </c>
      <c r="F57" s="38"/>
      <c r="G57" s="38"/>
      <c r="H57" s="39">
        <f t="shared" si="2"/>
        <v>0</v>
      </c>
    </row>
    <row r="58" spans="1:8" s="10" customFormat="1" ht="0.75" customHeight="1" hidden="1">
      <c r="A58" s="26" t="s">
        <v>63</v>
      </c>
      <c r="B58" s="43" t="s">
        <v>7</v>
      </c>
      <c r="C58" s="38"/>
      <c r="D58" s="38"/>
      <c r="E58" s="39">
        <f t="shared" si="3"/>
        <v>0</v>
      </c>
      <c r="F58" s="38"/>
      <c r="G58" s="38"/>
      <c r="H58" s="39">
        <f t="shared" si="2"/>
        <v>0</v>
      </c>
    </row>
    <row r="59" spans="1:8" s="10" customFormat="1" ht="0.75" customHeight="1" hidden="1">
      <c r="A59" s="26" t="s">
        <v>64</v>
      </c>
      <c r="B59" s="43" t="s">
        <v>9</v>
      </c>
      <c r="C59" s="38"/>
      <c r="D59" s="38"/>
      <c r="E59" s="39">
        <f t="shared" si="3"/>
        <v>0</v>
      </c>
      <c r="F59" s="38"/>
      <c r="G59" s="38"/>
      <c r="H59" s="39">
        <f t="shared" si="2"/>
        <v>0</v>
      </c>
    </row>
    <row r="60" spans="1:8" s="10" customFormat="1" ht="15" customHeight="1" hidden="1">
      <c r="A60" s="26"/>
      <c r="B60" s="43"/>
      <c r="C60" s="38"/>
      <c r="D60" s="38"/>
      <c r="E60" s="39">
        <f t="shared" si="3"/>
        <v>0</v>
      </c>
      <c r="F60" s="38"/>
      <c r="G60" s="38"/>
      <c r="H60" s="39">
        <f t="shared" si="2"/>
        <v>0</v>
      </c>
    </row>
    <row r="61" spans="1:8" s="10" customFormat="1" ht="20.25" customHeight="1">
      <c r="A61" s="26" t="s">
        <v>68</v>
      </c>
      <c r="B61" s="43" t="s">
        <v>76</v>
      </c>
      <c r="C61" s="38">
        <v>2498600.14</v>
      </c>
      <c r="D61" s="38">
        <v>3072667.2</v>
      </c>
      <c r="E61" s="39">
        <f t="shared" si="3"/>
        <v>574067.06</v>
      </c>
      <c r="F61" s="38">
        <v>114943</v>
      </c>
      <c r="G61" s="38">
        <v>1498990</v>
      </c>
      <c r="H61" s="39">
        <f t="shared" si="2"/>
        <v>1384047</v>
      </c>
    </row>
    <row r="62" spans="1:8" s="10" customFormat="1" ht="1.5" customHeight="1" hidden="1">
      <c r="A62" s="26" t="s">
        <v>66</v>
      </c>
      <c r="B62" s="43" t="s">
        <v>67</v>
      </c>
      <c r="C62" s="38"/>
      <c r="D62" s="38"/>
      <c r="E62" s="39"/>
      <c r="F62" s="38"/>
      <c r="G62" s="38"/>
      <c r="H62" s="39">
        <f t="shared" si="2"/>
        <v>0</v>
      </c>
    </row>
    <row r="63" spans="1:8" s="10" customFormat="1" ht="27" customHeight="1" hidden="1">
      <c r="A63" s="26" t="s">
        <v>68</v>
      </c>
      <c r="B63" s="43" t="s">
        <v>69</v>
      </c>
      <c r="C63" s="38"/>
      <c r="D63" s="38"/>
      <c r="E63" s="39">
        <f t="shared" si="3"/>
        <v>0</v>
      </c>
      <c r="F63" s="38"/>
      <c r="G63" s="38"/>
      <c r="H63" s="39">
        <f t="shared" si="2"/>
        <v>0</v>
      </c>
    </row>
    <row r="64" spans="1:8" s="10" customFormat="1" ht="64.5" customHeight="1" hidden="1">
      <c r="A64" s="26" t="s">
        <v>70</v>
      </c>
      <c r="B64" s="43" t="s">
        <v>71</v>
      </c>
      <c r="C64" s="38"/>
      <c r="D64" s="38"/>
      <c r="E64" s="39">
        <f t="shared" si="3"/>
        <v>0</v>
      </c>
      <c r="F64" s="38"/>
      <c r="G64" s="38"/>
      <c r="H64" s="39">
        <f t="shared" si="2"/>
        <v>0</v>
      </c>
    </row>
    <row r="65" spans="1:8" s="10" customFormat="1" ht="0.75" customHeight="1" hidden="1">
      <c r="A65" s="26"/>
      <c r="B65" s="43"/>
      <c r="C65" s="38"/>
      <c r="D65" s="38"/>
      <c r="E65" s="39">
        <f t="shared" si="3"/>
        <v>0</v>
      </c>
      <c r="F65" s="38"/>
      <c r="G65" s="38"/>
      <c r="H65" s="39">
        <f t="shared" si="2"/>
        <v>0</v>
      </c>
    </row>
    <row r="66" spans="1:8" s="10" customFormat="1" ht="8.25" customHeight="1" hidden="1">
      <c r="A66" s="26"/>
      <c r="B66" s="43"/>
      <c r="C66" s="38"/>
      <c r="D66" s="38"/>
      <c r="E66" s="39">
        <f t="shared" si="3"/>
        <v>0</v>
      </c>
      <c r="F66" s="38"/>
      <c r="G66" s="38"/>
      <c r="H66" s="39">
        <f t="shared" si="2"/>
        <v>0</v>
      </c>
    </row>
    <row r="67" spans="1:8" s="10" customFormat="1" ht="0.75" customHeight="1" hidden="1">
      <c r="A67" s="26" t="s">
        <v>66</v>
      </c>
      <c r="B67" s="43" t="s">
        <v>67</v>
      </c>
      <c r="C67" s="38"/>
      <c r="D67" s="38"/>
      <c r="E67" s="39"/>
      <c r="F67" s="38"/>
      <c r="G67" s="38"/>
      <c r="H67" s="39"/>
    </row>
    <row r="68" spans="1:8" s="10" customFormat="1" ht="0.75" customHeight="1" hidden="1">
      <c r="A68" s="26" t="s">
        <v>72</v>
      </c>
      <c r="B68" s="43" t="s">
        <v>73</v>
      </c>
      <c r="C68" s="38"/>
      <c r="D68" s="38"/>
      <c r="E68" s="39"/>
      <c r="F68" s="38"/>
      <c r="G68" s="38"/>
      <c r="H68" s="39">
        <f t="shared" si="2"/>
        <v>0</v>
      </c>
    </row>
    <row r="69" spans="1:8" s="10" customFormat="1" ht="23.25" customHeight="1">
      <c r="A69" s="26" t="s">
        <v>83</v>
      </c>
      <c r="B69" s="43" t="s">
        <v>84</v>
      </c>
      <c r="C69" s="38">
        <v>6380000</v>
      </c>
      <c r="D69" s="38">
        <v>8024461.5</v>
      </c>
      <c r="E69" s="39">
        <f t="shared" si="3"/>
        <v>1644461.5</v>
      </c>
      <c r="F69" s="38">
        <v>91500</v>
      </c>
      <c r="G69" s="38">
        <v>2716906</v>
      </c>
      <c r="H69" s="39">
        <f t="shared" si="2"/>
        <v>2625406</v>
      </c>
    </row>
    <row r="70" spans="1:8" s="10" customFormat="1" ht="21" customHeight="1" hidden="1">
      <c r="A70" s="26" t="s">
        <v>74</v>
      </c>
      <c r="B70" s="12" t="s">
        <v>75</v>
      </c>
      <c r="C70" s="38"/>
      <c r="D70" s="38"/>
      <c r="E70" s="39"/>
      <c r="F70" s="38"/>
      <c r="G70" s="38"/>
      <c r="H70" s="39"/>
    </row>
    <row r="71" spans="1:8" s="10" customFormat="1" ht="15.75" hidden="1">
      <c r="A71" s="27"/>
      <c r="B71" s="12"/>
      <c r="C71" s="38"/>
      <c r="D71" s="38"/>
      <c r="E71" s="39">
        <f t="shared" si="3"/>
        <v>0</v>
      </c>
      <c r="F71" s="38"/>
      <c r="G71" s="38"/>
      <c r="H71" s="39">
        <f t="shared" si="2"/>
        <v>0</v>
      </c>
    </row>
    <row r="72" spans="1:8" s="10" customFormat="1" ht="15.75" hidden="1">
      <c r="A72" s="27"/>
      <c r="B72" s="12"/>
      <c r="C72" s="38"/>
      <c r="D72" s="38"/>
      <c r="E72" s="39">
        <f t="shared" si="3"/>
        <v>0</v>
      </c>
      <c r="F72" s="38"/>
      <c r="G72" s="38"/>
      <c r="H72" s="39"/>
    </row>
    <row r="73" spans="1:8" s="11" customFormat="1" ht="15.75">
      <c r="A73" s="27"/>
      <c r="B73" s="44" t="s">
        <v>12</v>
      </c>
      <c r="C73" s="39">
        <f>+C42+C43+C44+C45+C46+C47+C49+C50+C51+C52+C54+C59+C61+C65+C66+C69+C71+C72</f>
        <v>287377224.91999996</v>
      </c>
      <c r="D73" s="39">
        <f>+D42+D43+D44+D45+D47+D49+D50+D52+D61+D69</f>
        <v>310889210.24</v>
      </c>
      <c r="E73" s="39">
        <f>+E42+E43+E44+E45+E46+E47+E49+E50+E51+E52+E54+E59+E61+E65+E66+E68+E69+E72</f>
        <v>23511985.31999999</v>
      </c>
      <c r="F73" s="39">
        <f>+F42+F43+F44+F45+F46+F47+F49+F50+F51+F52+F54+F59+F61+F65+F66+F67+F68+F69+F71+F72</f>
        <v>4821342.9</v>
      </c>
      <c r="G73" s="39">
        <f>+G42+G43+G44+G45+G46+G47+G49+G50+G51+G52+G54+G59+G61+G65+G66+G69+G71+G72</f>
        <v>34500846.81</v>
      </c>
      <c r="H73" s="39">
        <f>+H42+H43+H44+H45+H46+H47+H49+H50+H51+H52+H54+H59+H61+H65+H66+H68+H69+H72</f>
        <v>29679503.91</v>
      </c>
    </row>
    <row r="74" spans="1:8" s="11" customFormat="1" ht="19.5" customHeight="1">
      <c r="A74" s="47" t="s">
        <v>51</v>
      </c>
      <c r="B74" s="47"/>
      <c r="C74" s="47"/>
      <c r="D74" s="47"/>
      <c r="E74" s="47"/>
      <c r="F74" s="47"/>
      <c r="G74" s="47"/>
      <c r="H74" s="47"/>
    </row>
    <row r="75" spans="1:8" ht="23.25" customHeight="1">
      <c r="A75" s="17">
        <v>200000</v>
      </c>
      <c r="B75" s="18" t="s">
        <v>44</v>
      </c>
      <c r="C75" s="40">
        <v>-39363448.41</v>
      </c>
      <c r="D75" s="40">
        <v>-60567141.6</v>
      </c>
      <c r="E75" s="40">
        <f aca="true" t="shared" si="4" ref="E75:E97">D75-C75</f>
        <v>-21203693.190000005</v>
      </c>
      <c r="F75" s="40">
        <v>1574050.62</v>
      </c>
      <c r="G75" s="40">
        <v>22331098.22</v>
      </c>
      <c r="H75" s="40">
        <f aca="true" t="shared" si="5" ref="H75:H103">G75-F75</f>
        <v>20757047.599999998</v>
      </c>
    </row>
    <row r="76" spans="1:8" ht="29.25">
      <c r="A76" s="17">
        <v>208000</v>
      </c>
      <c r="B76" s="18" t="s">
        <v>45</v>
      </c>
      <c r="C76" s="40">
        <v>-38693953.84</v>
      </c>
      <c r="D76" s="40">
        <v>-60429380.1</v>
      </c>
      <c r="E76" s="40">
        <f t="shared" si="4"/>
        <v>-21735426.259999998</v>
      </c>
      <c r="F76" s="40">
        <v>5574054.28</v>
      </c>
      <c r="G76" s="40">
        <v>23174385.94</v>
      </c>
      <c r="H76" s="40">
        <f t="shared" si="5"/>
        <v>17600331.66</v>
      </c>
    </row>
    <row r="77" spans="1:8" ht="15.75">
      <c r="A77" s="17">
        <v>208100</v>
      </c>
      <c r="B77" s="18" t="s">
        <v>46</v>
      </c>
      <c r="C77" s="40">
        <v>54308699.29</v>
      </c>
      <c r="D77" s="40">
        <v>57460900.03</v>
      </c>
      <c r="E77" s="40">
        <f t="shared" si="4"/>
        <v>3152200.740000002</v>
      </c>
      <c r="F77" s="40">
        <v>2028728.48</v>
      </c>
      <c r="G77" s="40">
        <v>4004107.85</v>
      </c>
      <c r="H77" s="40">
        <f t="shared" si="5"/>
        <v>1975379.37</v>
      </c>
    </row>
    <row r="78" spans="1:8" ht="15.75">
      <c r="A78" s="17">
        <v>208200</v>
      </c>
      <c r="B78" s="18" t="s">
        <v>47</v>
      </c>
      <c r="C78" s="40">
        <v>87363654.82</v>
      </c>
      <c r="D78" s="40">
        <v>95879871.52</v>
      </c>
      <c r="E78" s="40">
        <f t="shared" si="4"/>
        <v>8516216.700000003</v>
      </c>
      <c r="F78" s="40">
        <v>2094688.3</v>
      </c>
      <c r="G78" s="40">
        <v>2840130.52</v>
      </c>
      <c r="H78" s="40">
        <f t="shared" si="5"/>
        <v>745442.22</v>
      </c>
    </row>
    <row r="79" spans="1:8" ht="43.5">
      <c r="A79" s="17">
        <v>208400</v>
      </c>
      <c r="B79" s="18" t="s">
        <v>48</v>
      </c>
      <c r="C79" s="40">
        <v>-5638998.31</v>
      </c>
      <c r="D79" s="40">
        <v>-22010408.61</v>
      </c>
      <c r="E79" s="40">
        <f t="shared" si="4"/>
        <v>-16371410.3</v>
      </c>
      <c r="F79" s="40">
        <v>5638998.31</v>
      </c>
      <c r="G79" s="40">
        <v>22010408.61</v>
      </c>
      <c r="H79" s="40">
        <f t="shared" si="5"/>
        <v>16371410.3</v>
      </c>
    </row>
    <row r="80" spans="1:8" ht="15.75">
      <c r="A80" s="17">
        <v>600000</v>
      </c>
      <c r="B80" s="18" t="s">
        <v>49</v>
      </c>
      <c r="C80" s="40">
        <v>-39363448.41</v>
      </c>
      <c r="D80" s="40">
        <v>-60567141.6</v>
      </c>
      <c r="E80" s="40">
        <f t="shared" si="4"/>
        <v>-21203693.190000005</v>
      </c>
      <c r="F80" s="40">
        <v>1574050.62</v>
      </c>
      <c r="G80" s="40">
        <v>22331098.22</v>
      </c>
      <c r="H80" s="40">
        <f t="shared" si="5"/>
        <v>20757047.599999998</v>
      </c>
    </row>
    <row r="81" spans="1:8" ht="15.75">
      <c r="A81" s="17">
        <v>602000</v>
      </c>
      <c r="B81" s="18" t="s">
        <v>50</v>
      </c>
      <c r="C81" s="40">
        <v>-39363448.41</v>
      </c>
      <c r="D81" s="40">
        <v>-60567141.6</v>
      </c>
      <c r="E81" s="40">
        <f t="shared" si="4"/>
        <v>-21203693.190000005</v>
      </c>
      <c r="F81" s="40">
        <v>1574050.62</v>
      </c>
      <c r="G81" s="40">
        <v>22331098.22</v>
      </c>
      <c r="H81" s="40">
        <f t="shared" si="5"/>
        <v>20757047.599999998</v>
      </c>
    </row>
    <row r="82" spans="1:8" ht="15.75">
      <c r="A82" s="17">
        <v>602100</v>
      </c>
      <c r="B82" s="18" t="s">
        <v>46</v>
      </c>
      <c r="C82" s="40">
        <v>54308699.29</v>
      </c>
      <c r="D82" s="40">
        <v>57460900.03</v>
      </c>
      <c r="E82" s="40">
        <f t="shared" si="4"/>
        <v>3152200.740000002</v>
      </c>
      <c r="F82" s="40">
        <v>4615859.91</v>
      </c>
      <c r="G82" s="40">
        <v>7067534.44</v>
      </c>
      <c r="H82" s="40">
        <f t="shared" si="5"/>
        <v>2451674.5300000003</v>
      </c>
    </row>
    <row r="83" spans="1:8" ht="15.75">
      <c r="A83" s="17">
        <v>602200</v>
      </c>
      <c r="B83" s="18" t="s">
        <v>47</v>
      </c>
      <c r="C83" s="40">
        <v>88033149.39</v>
      </c>
      <c r="D83" s="40">
        <v>96017633.02</v>
      </c>
      <c r="E83" s="40">
        <f t="shared" si="4"/>
        <v>7984483.629999995</v>
      </c>
      <c r="F83" s="40">
        <v>8681823.39</v>
      </c>
      <c r="G83" s="40">
        <v>6746844.83</v>
      </c>
      <c r="H83" s="40">
        <f t="shared" si="5"/>
        <v>-1934978.5600000005</v>
      </c>
    </row>
    <row r="84" spans="1:8" ht="44.25" customHeight="1">
      <c r="A84" s="17">
        <v>602400</v>
      </c>
      <c r="B84" s="18" t="s">
        <v>48</v>
      </c>
      <c r="C84" s="40">
        <v>-5638998.31</v>
      </c>
      <c r="D84" s="40">
        <v>-22010408.61</v>
      </c>
      <c r="E84" s="40">
        <f t="shared" si="4"/>
        <v>-16371410.3</v>
      </c>
      <c r="F84" s="40">
        <v>5638998.31</v>
      </c>
      <c r="G84" s="40">
        <v>22010408.61</v>
      </c>
      <c r="H84" s="40">
        <f t="shared" si="5"/>
        <v>16371410.3</v>
      </c>
    </row>
    <row r="85" spans="1:8" ht="0.75" customHeight="1" hidden="1">
      <c r="A85" s="19"/>
      <c r="B85" s="20"/>
      <c r="C85" s="40"/>
      <c r="D85" s="19"/>
      <c r="E85" s="19">
        <f t="shared" si="4"/>
        <v>0</v>
      </c>
      <c r="F85" s="19"/>
      <c r="G85" s="19"/>
      <c r="H85" s="41">
        <f t="shared" si="5"/>
        <v>0</v>
      </c>
    </row>
    <row r="86" spans="1:8" ht="15">
      <c r="A86" s="19"/>
      <c r="B86" s="20"/>
      <c r="C86" s="19"/>
      <c r="D86" s="19"/>
      <c r="E86" s="19">
        <f t="shared" si="4"/>
        <v>0</v>
      </c>
      <c r="F86" s="19"/>
      <c r="G86" s="19"/>
      <c r="H86" s="21">
        <f t="shared" si="5"/>
        <v>0</v>
      </c>
    </row>
    <row r="87" spans="1:8" ht="15">
      <c r="A87" s="19"/>
      <c r="B87" s="20"/>
      <c r="C87" s="19"/>
      <c r="D87" s="19"/>
      <c r="E87" s="19">
        <f t="shared" si="4"/>
        <v>0</v>
      </c>
      <c r="F87" s="19"/>
      <c r="G87" s="19"/>
      <c r="H87" s="21">
        <f t="shared" si="5"/>
        <v>0</v>
      </c>
    </row>
    <row r="88" spans="1:8" ht="15">
      <c r="A88" s="19"/>
      <c r="B88" s="20"/>
      <c r="C88" s="19"/>
      <c r="D88" s="19"/>
      <c r="E88" s="19">
        <f t="shared" si="4"/>
        <v>0</v>
      </c>
      <c r="F88" s="19"/>
      <c r="G88" s="19"/>
      <c r="H88" s="21">
        <f t="shared" si="5"/>
        <v>0</v>
      </c>
    </row>
    <row r="89" spans="1:8" ht="15">
      <c r="A89" s="19"/>
      <c r="B89" s="20"/>
      <c r="C89" s="19"/>
      <c r="D89" s="19"/>
      <c r="E89" s="19">
        <f t="shared" si="4"/>
        <v>0</v>
      </c>
      <c r="F89" s="19"/>
      <c r="G89" s="19"/>
      <c r="H89" s="21">
        <f t="shared" si="5"/>
        <v>0</v>
      </c>
    </row>
    <row r="90" spans="1:8" ht="15">
      <c r="A90" s="19"/>
      <c r="B90" s="20"/>
      <c r="C90" s="19"/>
      <c r="D90" s="19"/>
      <c r="E90" s="19">
        <f t="shared" si="4"/>
        <v>0</v>
      </c>
      <c r="F90" s="19"/>
      <c r="G90" s="19"/>
      <c r="H90" s="21">
        <f t="shared" si="5"/>
        <v>0</v>
      </c>
    </row>
    <row r="91" spans="1:8" ht="15">
      <c r="A91" s="19"/>
      <c r="B91" s="20"/>
      <c r="C91" s="19"/>
      <c r="D91" s="19"/>
      <c r="E91" s="19">
        <f t="shared" si="4"/>
        <v>0</v>
      </c>
      <c r="F91" s="19"/>
      <c r="G91" s="19"/>
      <c r="H91" s="21">
        <f t="shared" si="5"/>
        <v>0</v>
      </c>
    </row>
    <row r="92" spans="1:8" ht="15">
      <c r="A92" s="1"/>
      <c r="B92" s="2"/>
      <c r="C92" s="1"/>
      <c r="D92" s="1"/>
      <c r="E92" s="1">
        <f t="shared" si="4"/>
        <v>0</v>
      </c>
      <c r="F92" s="1"/>
      <c r="G92" s="1"/>
      <c r="H92">
        <f t="shared" si="5"/>
        <v>0</v>
      </c>
    </row>
    <row r="93" spans="1:8" ht="15">
      <c r="A93" s="1"/>
      <c r="B93" s="2"/>
      <c r="C93" s="1"/>
      <c r="D93" s="1"/>
      <c r="E93" s="1">
        <f t="shared" si="4"/>
        <v>0</v>
      </c>
      <c r="F93" s="1"/>
      <c r="G93" s="1"/>
      <c r="H93">
        <f t="shared" si="5"/>
        <v>0</v>
      </c>
    </row>
    <row r="94" spans="1:8" ht="15">
      <c r="A94" s="1"/>
      <c r="B94" s="2"/>
      <c r="C94" s="1"/>
      <c r="D94" s="1"/>
      <c r="E94" s="1">
        <f t="shared" si="4"/>
        <v>0</v>
      </c>
      <c r="F94" s="1"/>
      <c r="G94" s="1"/>
      <c r="H94">
        <f t="shared" si="5"/>
        <v>0</v>
      </c>
    </row>
    <row r="95" spans="1:8" ht="15">
      <c r="A95" s="1"/>
      <c r="B95" s="2"/>
      <c r="C95" s="1"/>
      <c r="D95" s="1"/>
      <c r="E95" s="1">
        <f t="shared" si="4"/>
        <v>0</v>
      </c>
      <c r="F95" s="1"/>
      <c r="G95" s="1"/>
      <c r="H95">
        <f t="shared" si="5"/>
        <v>0</v>
      </c>
    </row>
    <row r="96" spans="1:8" ht="15">
      <c r="A96" s="1"/>
      <c r="B96" s="2"/>
      <c r="C96" s="1"/>
      <c r="D96" s="1"/>
      <c r="E96" s="1">
        <f t="shared" si="4"/>
        <v>0</v>
      </c>
      <c r="F96" s="1"/>
      <c r="G96" s="1"/>
      <c r="H96">
        <f t="shared" si="5"/>
        <v>0</v>
      </c>
    </row>
    <row r="97" spans="1:8" ht="15">
      <c r="A97" s="1"/>
      <c r="B97" s="2"/>
      <c r="C97" s="1"/>
      <c r="D97" s="1"/>
      <c r="E97" s="1">
        <f t="shared" si="4"/>
        <v>0</v>
      </c>
      <c r="F97" s="1"/>
      <c r="G97" s="1"/>
      <c r="H97">
        <f t="shared" si="5"/>
        <v>0</v>
      </c>
    </row>
    <row r="98" spans="1:8" ht="15">
      <c r="A98" s="1"/>
      <c r="B98" s="2"/>
      <c r="C98" s="1"/>
      <c r="D98" s="1"/>
      <c r="E98" s="1"/>
      <c r="F98" s="1"/>
      <c r="G98" s="1"/>
      <c r="H98">
        <f t="shared" si="5"/>
        <v>0</v>
      </c>
    </row>
    <row r="99" spans="1:8" ht="15">
      <c r="A99" s="1"/>
      <c r="B99" s="2"/>
      <c r="C99" s="1"/>
      <c r="D99" s="1"/>
      <c r="E99" s="1"/>
      <c r="F99" s="1"/>
      <c r="G99" s="1"/>
      <c r="H99">
        <f t="shared" si="5"/>
        <v>0</v>
      </c>
    </row>
    <row r="100" spans="1:8" ht="15">
      <c r="A100" s="1"/>
      <c r="B100" s="2"/>
      <c r="C100" s="1"/>
      <c r="D100" s="1"/>
      <c r="E100" s="1"/>
      <c r="F100" s="1"/>
      <c r="G100" s="1"/>
      <c r="H100">
        <f t="shared" si="5"/>
        <v>0</v>
      </c>
    </row>
    <row r="101" spans="1:8" ht="15">
      <c r="A101" s="1"/>
      <c r="B101" s="2"/>
      <c r="C101" s="1"/>
      <c r="D101" s="1"/>
      <c r="E101" s="1"/>
      <c r="F101" s="1"/>
      <c r="G101" s="1"/>
      <c r="H101">
        <f t="shared" si="5"/>
        <v>0</v>
      </c>
    </row>
    <row r="102" spans="1:8" ht="15">
      <c r="A102" s="1"/>
      <c r="B102" s="2"/>
      <c r="C102" s="1"/>
      <c r="D102" s="1"/>
      <c r="E102" s="1"/>
      <c r="F102" s="1"/>
      <c r="G102" s="1"/>
      <c r="H102">
        <f t="shared" si="5"/>
        <v>0</v>
      </c>
    </row>
    <row r="103" spans="1:8" ht="15">
      <c r="A103" s="1"/>
      <c r="B103" s="2"/>
      <c r="C103" s="1"/>
      <c r="D103" s="1"/>
      <c r="E103" s="1"/>
      <c r="F103" s="1"/>
      <c r="G103" s="1"/>
      <c r="H103">
        <f t="shared" si="5"/>
        <v>0</v>
      </c>
    </row>
    <row r="104" spans="1:7" ht="15">
      <c r="A104" s="1"/>
      <c r="B104" s="2"/>
      <c r="C104" s="1"/>
      <c r="D104" s="1"/>
      <c r="E104" s="1"/>
      <c r="F104" s="1"/>
      <c r="G104" s="1"/>
    </row>
    <row r="105" spans="1:7" ht="15">
      <c r="A105" s="1"/>
      <c r="B105" s="2"/>
      <c r="C105" s="1"/>
      <c r="D105" s="1"/>
      <c r="E105" s="1"/>
      <c r="F105" s="1"/>
      <c r="G105" s="1"/>
    </row>
    <row r="106" spans="1:7" ht="15">
      <c r="A106" s="1"/>
      <c r="B106" s="2"/>
      <c r="C106" s="1"/>
      <c r="D106" s="1"/>
      <c r="E106" s="1"/>
      <c r="F106" s="1"/>
      <c r="G106" s="1"/>
    </row>
    <row r="107" spans="1:7" ht="15">
      <c r="A107" s="1"/>
      <c r="B107" s="2"/>
      <c r="C107" s="1"/>
      <c r="D107" s="1"/>
      <c r="E107" s="1"/>
      <c r="F107" s="1"/>
      <c r="G107" s="1"/>
    </row>
    <row r="108" spans="1:7" ht="15">
      <c r="A108" s="1"/>
      <c r="B108" s="2"/>
      <c r="C108" s="1"/>
      <c r="D108" s="1"/>
      <c r="E108" s="1"/>
      <c r="F108" s="1"/>
      <c r="G108" s="1"/>
    </row>
    <row r="109" spans="1:7" ht="15">
      <c r="A109" s="1"/>
      <c r="B109" s="2"/>
      <c r="C109" s="1"/>
      <c r="D109" s="1"/>
      <c r="E109" s="1"/>
      <c r="F109" s="1"/>
      <c r="G109" s="1"/>
    </row>
    <row r="110" spans="1:7" ht="15">
      <c r="A110" s="1"/>
      <c r="B110" s="2"/>
      <c r="C110" s="1"/>
      <c r="D110" s="1"/>
      <c r="E110" s="1"/>
      <c r="F110" s="1"/>
      <c r="G110" s="1"/>
    </row>
    <row r="111" spans="1:7" ht="15">
      <c r="A111" s="1"/>
      <c r="B111" s="2"/>
      <c r="C111" s="1"/>
      <c r="D111" s="1"/>
      <c r="E111" s="1"/>
      <c r="F111" s="1"/>
      <c r="G111" s="1"/>
    </row>
    <row r="112" spans="1:7" ht="15">
      <c r="A112" s="1"/>
      <c r="B112" s="2"/>
      <c r="C112" s="1"/>
      <c r="D112" s="1"/>
      <c r="E112" s="1"/>
      <c r="F112" s="1"/>
      <c r="G112" s="1"/>
    </row>
    <row r="113" spans="1:7" ht="15">
      <c r="A113" s="1"/>
      <c r="B113" s="2"/>
      <c r="C113" s="1"/>
      <c r="D113" s="1"/>
      <c r="E113" s="1"/>
      <c r="F113" s="1"/>
      <c r="G113" s="1"/>
    </row>
    <row r="114" spans="1:7" ht="15">
      <c r="A114" s="1"/>
      <c r="B114" s="2"/>
      <c r="C114" s="1"/>
      <c r="D114" s="1"/>
      <c r="E114" s="1"/>
      <c r="F114" s="1"/>
      <c r="G114" s="1"/>
    </row>
    <row r="115" spans="1:7" ht="15">
      <c r="A115" s="1"/>
      <c r="B115" s="2"/>
      <c r="C115" s="1"/>
      <c r="D115" s="1"/>
      <c r="E115" s="1"/>
      <c r="F115" s="1"/>
      <c r="G115" s="1"/>
    </row>
    <row r="116" spans="1:7" ht="15">
      <c r="A116" s="1"/>
      <c r="B116" s="2"/>
      <c r="C116" s="1"/>
      <c r="D116" s="1"/>
      <c r="E116" s="1"/>
      <c r="F116" s="1"/>
      <c r="G116" s="1"/>
    </row>
    <row r="117" spans="1:7" ht="15">
      <c r="A117" s="1"/>
      <c r="B117" s="2"/>
      <c r="C117" s="1"/>
      <c r="D117" s="1"/>
      <c r="E117" s="1"/>
      <c r="F117" s="1"/>
      <c r="G117" s="1"/>
    </row>
    <row r="118" spans="1:7" ht="15">
      <c r="A118" s="1"/>
      <c r="B118" s="2"/>
      <c r="C118" s="1"/>
      <c r="D118" s="1"/>
      <c r="E118" s="1"/>
      <c r="F118" s="1"/>
      <c r="G118" s="1"/>
    </row>
    <row r="119" spans="1:7" ht="15">
      <c r="A119" s="1"/>
      <c r="B119" s="2"/>
      <c r="C119" s="1"/>
      <c r="D119" s="1"/>
      <c r="E119" s="1"/>
      <c r="F119" s="1"/>
      <c r="G119" s="1"/>
    </row>
    <row r="120" spans="1:7" ht="15">
      <c r="A120" s="1"/>
      <c r="B120" s="2"/>
      <c r="C120" s="1"/>
      <c r="D120" s="1"/>
      <c r="E120" s="1"/>
      <c r="F120" s="1"/>
      <c r="G120" s="1"/>
    </row>
    <row r="121" spans="1:7" ht="15">
      <c r="A121" s="1"/>
      <c r="B121" s="2"/>
      <c r="C121" s="1"/>
      <c r="D121" s="1"/>
      <c r="E121" s="1"/>
      <c r="F121" s="1"/>
      <c r="G121" s="1"/>
    </row>
    <row r="122" spans="1:7" ht="15">
      <c r="A122" s="1"/>
      <c r="B122" s="2"/>
      <c r="C122" s="1"/>
      <c r="D122" s="1"/>
      <c r="E122" s="1"/>
      <c r="F122" s="1"/>
      <c r="G122" s="1"/>
    </row>
    <row r="123" spans="1:7" ht="15">
      <c r="A123" s="1"/>
      <c r="B123" s="2"/>
      <c r="C123" s="1"/>
      <c r="D123" s="1"/>
      <c r="E123" s="1"/>
      <c r="F123" s="1"/>
      <c r="G123" s="1"/>
    </row>
    <row r="124" spans="1:7" ht="15">
      <c r="A124" s="1"/>
      <c r="B124" s="2"/>
      <c r="C124" s="1"/>
      <c r="D124" s="1"/>
      <c r="E124" s="1"/>
      <c r="F124" s="1"/>
      <c r="G124" s="1"/>
    </row>
    <row r="125" spans="1:7" ht="15">
      <c r="A125" s="1"/>
      <c r="B125" s="2"/>
      <c r="C125" s="1"/>
      <c r="D125" s="1"/>
      <c r="E125" s="1"/>
      <c r="F125" s="1"/>
      <c r="G125" s="1"/>
    </row>
    <row r="126" spans="1:7" ht="15">
      <c r="A126" s="1"/>
      <c r="B126" s="2"/>
      <c r="C126" s="1"/>
      <c r="D126" s="1"/>
      <c r="E126" s="1"/>
      <c r="F126" s="1"/>
      <c r="G126" s="1"/>
    </row>
    <row r="127" spans="1:7" ht="15">
      <c r="A127" s="1"/>
      <c r="B127" s="2"/>
      <c r="C127" s="1"/>
      <c r="D127" s="1"/>
      <c r="E127" s="1"/>
      <c r="F127" s="1"/>
      <c r="G127" s="1"/>
    </row>
    <row r="128" spans="1:7" ht="15">
      <c r="A128" s="1"/>
      <c r="B128" s="2"/>
      <c r="C128" s="1"/>
      <c r="D128" s="1"/>
      <c r="E128" s="1"/>
      <c r="F128" s="1"/>
      <c r="G128" s="1"/>
    </row>
    <row r="129" spans="1:7" ht="15">
      <c r="A129" s="1"/>
      <c r="B129" s="2"/>
      <c r="C129" s="1"/>
      <c r="D129" s="1"/>
      <c r="E129" s="1"/>
      <c r="F129" s="1"/>
      <c r="G129" s="1"/>
    </row>
    <row r="130" spans="1:7" ht="15">
      <c r="A130" s="1"/>
      <c r="B130" s="2"/>
      <c r="C130" s="1"/>
      <c r="D130" s="1"/>
      <c r="E130" s="1"/>
      <c r="F130" s="1"/>
      <c r="G130" s="1"/>
    </row>
    <row r="131" spans="1:7" ht="15">
      <c r="A131" s="1"/>
      <c r="B131" s="2"/>
      <c r="C131" s="1"/>
      <c r="D131" s="1"/>
      <c r="E131" s="1"/>
      <c r="F131" s="1"/>
      <c r="G131" s="1"/>
    </row>
    <row r="132" spans="1:7" ht="15">
      <c r="A132" s="1"/>
      <c r="B132" s="2"/>
      <c r="C132" s="1"/>
      <c r="D132" s="1"/>
      <c r="E132" s="1"/>
      <c r="F132" s="1"/>
      <c r="G132" s="1"/>
    </row>
    <row r="133" spans="1:7" ht="15">
      <c r="A133" s="1"/>
      <c r="B133" s="2"/>
      <c r="C133" s="1"/>
      <c r="D133" s="1"/>
      <c r="E133" s="1"/>
      <c r="F133" s="1"/>
      <c r="G133" s="1"/>
    </row>
    <row r="134" spans="1:7" ht="15">
      <c r="A134" s="1"/>
      <c r="B134" s="2"/>
      <c r="C134" s="1"/>
      <c r="D134" s="1"/>
      <c r="E134" s="1"/>
      <c r="F134" s="1"/>
      <c r="G134" s="1"/>
    </row>
    <row r="135" spans="1:7" ht="15">
      <c r="A135" s="1"/>
      <c r="B135" s="2"/>
      <c r="C135" s="1"/>
      <c r="D135" s="1"/>
      <c r="E135" s="1"/>
      <c r="F135" s="1"/>
      <c r="G135" s="1"/>
    </row>
    <row r="136" spans="1:7" ht="15">
      <c r="A136" s="1"/>
      <c r="B136" s="2"/>
      <c r="C136" s="1"/>
      <c r="D136" s="1"/>
      <c r="E136" s="1"/>
      <c r="F136" s="1"/>
      <c r="G136" s="1"/>
    </row>
    <row r="137" spans="1:7" ht="15">
      <c r="A137" s="1"/>
      <c r="B137" s="2"/>
      <c r="C137" s="1"/>
      <c r="D137" s="1"/>
      <c r="E137" s="1"/>
      <c r="F137" s="1"/>
      <c r="G137" s="1"/>
    </row>
    <row r="138" spans="1:7" ht="15">
      <c r="A138" s="1"/>
      <c r="B138" s="2"/>
      <c r="C138" s="1"/>
      <c r="D138" s="1"/>
      <c r="E138" s="1"/>
      <c r="F138" s="1"/>
      <c r="G138" s="1"/>
    </row>
    <row r="139" spans="1:7" ht="15">
      <c r="A139" s="1"/>
      <c r="B139" s="2"/>
      <c r="C139" s="1"/>
      <c r="D139" s="1"/>
      <c r="E139" s="1"/>
      <c r="F139" s="1"/>
      <c r="G139" s="1"/>
    </row>
    <row r="140" spans="1:7" ht="15">
      <c r="A140" s="1"/>
      <c r="B140" s="2"/>
      <c r="C140" s="1"/>
      <c r="D140" s="1"/>
      <c r="E140" s="1"/>
      <c r="F140" s="1"/>
      <c r="G140" s="1"/>
    </row>
    <row r="141" spans="1:7" ht="15">
      <c r="A141" s="1"/>
      <c r="B141" s="2"/>
      <c r="C141" s="1"/>
      <c r="D141" s="1"/>
      <c r="E141" s="1"/>
      <c r="F141" s="1"/>
      <c r="G141" s="1"/>
    </row>
    <row r="142" spans="1:7" ht="15">
      <c r="A142" s="1"/>
      <c r="B142" s="2"/>
      <c r="C142" s="1"/>
      <c r="D142" s="1"/>
      <c r="E142" s="1"/>
      <c r="F142" s="1"/>
      <c r="G142" s="1"/>
    </row>
    <row r="143" spans="1:7" ht="15">
      <c r="A143" s="1"/>
      <c r="B143" s="2"/>
      <c r="C143" s="1"/>
      <c r="D143" s="1"/>
      <c r="E143" s="1"/>
      <c r="F143" s="1"/>
      <c r="G143" s="1"/>
    </row>
    <row r="144" spans="1:7" ht="15">
      <c r="A144" s="1"/>
      <c r="B144" s="2"/>
      <c r="C144" s="1"/>
      <c r="D144" s="1"/>
      <c r="E144" s="1"/>
      <c r="F144" s="1"/>
      <c r="G144" s="1"/>
    </row>
    <row r="145" spans="1:7" ht="15">
      <c r="A145" s="1"/>
      <c r="B145" s="2"/>
      <c r="C145" s="1"/>
      <c r="D145" s="1"/>
      <c r="E145" s="1"/>
      <c r="F145" s="1"/>
      <c r="G145" s="1"/>
    </row>
    <row r="146" spans="1:7" ht="15">
      <c r="A146" s="1"/>
      <c r="B146" s="2"/>
      <c r="C146" s="1"/>
      <c r="D146" s="1"/>
      <c r="E146" s="1"/>
      <c r="F146" s="1"/>
      <c r="G146" s="1"/>
    </row>
    <row r="147" spans="1:7" ht="15">
      <c r="A147" s="1"/>
      <c r="B147" s="2"/>
      <c r="C147" s="1"/>
      <c r="D147" s="1"/>
      <c r="E147" s="1"/>
      <c r="F147" s="1"/>
      <c r="G147" s="1"/>
    </row>
    <row r="148" spans="1:7" ht="15">
      <c r="A148" s="1"/>
      <c r="B148" s="2"/>
      <c r="C148" s="1"/>
      <c r="D148" s="1"/>
      <c r="E148" s="1"/>
      <c r="F148" s="1"/>
      <c r="G148" s="1"/>
    </row>
    <row r="149" spans="1:7" ht="15">
      <c r="A149" s="1"/>
      <c r="B149" s="2"/>
      <c r="C149" s="1"/>
      <c r="D149" s="1"/>
      <c r="E149" s="1"/>
      <c r="F149" s="1"/>
      <c r="G149" s="1"/>
    </row>
    <row r="150" spans="1:7" ht="15">
      <c r="A150" s="1"/>
      <c r="B150" s="2"/>
      <c r="C150" s="1"/>
      <c r="D150" s="1"/>
      <c r="E150" s="1"/>
      <c r="F150" s="1"/>
      <c r="G150" s="1"/>
    </row>
    <row r="151" spans="1:7" ht="15">
      <c r="A151" s="1"/>
      <c r="B151" s="2"/>
      <c r="C151" s="1"/>
      <c r="D151" s="1"/>
      <c r="E151" s="1"/>
      <c r="F151" s="1"/>
      <c r="G151" s="1"/>
    </row>
    <row r="152" spans="1:7" ht="15">
      <c r="A152" s="1"/>
      <c r="B152" s="2"/>
      <c r="C152" s="1"/>
      <c r="D152" s="1"/>
      <c r="E152" s="1"/>
      <c r="F152" s="1"/>
      <c r="G152" s="1"/>
    </row>
    <row r="153" spans="1:7" ht="15">
      <c r="A153" s="1"/>
      <c r="B153" s="2"/>
      <c r="C153" s="1"/>
      <c r="D153" s="1"/>
      <c r="E153" s="1"/>
      <c r="F153" s="1"/>
      <c r="G153" s="1"/>
    </row>
    <row r="154" spans="1:7" ht="15">
      <c r="A154" s="1"/>
      <c r="B154" s="2"/>
      <c r="C154" s="1"/>
      <c r="D154" s="1"/>
      <c r="E154" s="1"/>
      <c r="F154" s="1"/>
      <c r="G154" s="1"/>
    </row>
    <row r="155" spans="1:7" ht="15">
      <c r="A155" s="1"/>
      <c r="B155" s="2"/>
      <c r="C155" s="1"/>
      <c r="D155" s="1"/>
      <c r="E155" s="1"/>
      <c r="F155" s="1"/>
      <c r="G155" s="1"/>
    </row>
    <row r="156" spans="1:7" ht="15">
      <c r="A156" s="1"/>
      <c r="B156" s="2"/>
      <c r="C156" s="1"/>
      <c r="D156" s="1"/>
      <c r="E156" s="1"/>
      <c r="F156" s="1"/>
      <c r="G156" s="1"/>
    </row>
    <row r="157" spans="1:7" ht="15">
      <c r="A157" s="1"/>
      <c r="B157" s="2"/>
      <c r="C157" s="1"/>
      <c r="D157" s="1"/>
      <c r="E157" s="1"/>
      <c r="F157" s="1"/>
      <c r="G157" s="1"/>
    </row>
    <row r="158" spans="1:7" ht="15">
      <c r="A158" s="1"/>
      <c r="B158" s="2"/>
      <c r="C158" s="1"/>
      <c r="D158" s="1"/>
      <c r="E158" s="1"/>
      <c r="F158" s="1"/>
      <c r="G158" s="1"/>
    </row>
    <row r="159" spans="1:7" ht="15">
      <c r="A159" s="1"/>
      <c r="B159" s="2"/>
      <c r="C159" s="1"/>
      <c r="D159" s="1"/>
      <c r="E159" s="1"/>
      <c r="F159" s="1"/>
      <c r="G159" s="1"/>
    </row>
    <row r="160" spans="1:7" ht="15">
      <c r="A160" s="1"/>
      <c r="B160" s="2"/>
      <c r="C160" s="1"/>
      <c r="D160" s="1"/>
      <c r="E160" s="1"/>
      <c r="F160" s="1"/>
      <c r="G160" s="1"/>
    </row>
    <row r="161" spans="1:7" ht="15">
      <c r="A161" s="1"/>
      <c r="B161" s="2"/>
      <c r="C161" s="1"/>
      <c r="D161" s="1"/>
      <c r="E161" s="1"/>
      <c r="F161" s="1"/>
      <c r="G161" s="1"/>
    </row>
    <row r="162" spans="1:7" ht="15">
      <c r="A162" s="1"/>
      <c r="B162" s="2"/>
      <c r="C162" s="1"/>
      <c r="D162" s="1"/>
      <c r="E162" s="1"/>
      <c r="F162" s="1"/>
      <c r="G162" s="1"/>
    </row>
    <row r="163" spans="1:7" ht="15">
      <c r="A163" s="1"/>
      <c r="B163" s="2"/>
      <c r="C163" s="1"/>
      <c r="D163" s="1"/>
      <c r="E163" s="1"/>
      <c r="F163" s="1"/>
      <c r="G163" s="1"/>
    </row>
    <row r="164" spans="1:7" ht="15">
      <c r="A164" s="1"/>
      <c r="B164" s="2"/>
      <c r="C164" s="1"/>
      <c r="D164" s="1"/>
      <c r="E164" s="1"/>
      <c r="F164" s="1"/>
      <c r="G164" s="1"/>
    </row>
    <row r="165" spans="1:7" ht="15">
      <c r="A165" s="1"/>
      <c r="B165" s="2"/>
      <c r="C165" s="1"/>
      <c r="D165" s="1"/>
      <c r="E165" s="1"/>
      <c r="F165" s="1"/>
      <c r="G165" s="1"/>
    </row>
    <row r="166" spans="1:7" ht="15">
      <c r="A166" s="1"/>
      <c r="B166" s="2"/>
      <c r="C166" s="1"/>
      <c r="D166" s="1"/>
      <c r="E166" s="1"/>
      <c r="F166" s="1"/>
      <c r="G166" s="1"/>
    </row>
    <row r="167" spans="1:7" ht="15">
      <c r="A167" s="1"/>
      <c r="B167" s="2"/>
      <c r="C167" s="1"/>
      <c r="D167" s="1"/>
      <c r="E167" s="1"/>
      <c r="F167" s="1"/>
      <c r="G167" s="1"/>
    </row>
    <row r="168" spans="1:7" ht="15">
      <c r="A168" s="1"/>
      <c r="B168" s="2"/>
      <c r="C168" s="1"/>
      <c r="D168" s="1"/>
      <c r="E168" s="1"/>
      <c r="F168" s="1"/>
      <c r="G168" s="1"/>
    </row>
    <row r="169" spans="1:7" ht="15">
      <c r="A169" s="1"/>
      <c r="B169" s="2"/>
      <c r="C169" s="1"/>
      <c r="D169" s="1"/>
      <c r="E169" s="1"/>
      <c r="F169" s="1"/>
      <c r="G169" s="1"/>
    </row>
    <row r="170" spans="1:7" ht="15">
      <c r="A170" s="1"/>
      <c r="B170" s="2"/>
      <c r="C170" s="1"/>
      <c r="D170" s="1"/>
      <c r="E170" s="1"/>
      <c r="F170" s="1"/>
      <c r="G170" s="1"/>
    </row>
    <row r="171" spans="1:7" ht="15">
      <c r="A171" s="1"/>
      <c r="B171" s="2"/>
      <c r="C171" s="1"/>
      <c r="D171" s="1"/>
      <c r="E171" s="1"/>
      <c r="F171" s="1"/>
      <c r="G171" s="1"/>
    </row>
    <row r="172" spans="1:7" ht="15">
      <c r="A172" s="1"/>
      <c r="B172" s="2"/>
      <c r="C172" s="1"/>
      <c r="D172" s="1"/>
      <c r="E172" s="1"/>
      <c r="F172" s="1"/>
      <c r="G172" s="1"/>
    </row>
    <row r="173" spans="1:7" ht="15">
      <c r="A173" s="1"/>
      <c r="B173" s="2"/>
      <c r="C173" s="1"/>
      <c r="D173" s="1"/>
      <c r="E173" s="1"/>
      <c r="F173" s="1"/>
      <c r="G173" s="1"/>
    </row>
    <row r="174" spans="1:7" ht="15">
      <c r="A174" s="1"/>
      <c r="B174" s="2"/>
      <c r="C174" s="1"/>
      <c r="D174" s="1"/>
      <c r="E174" s="1"/>
      <c r="F174" s="1"/>
      <c r="G174" s="1"/>
    </row>
    <row r="175" spans="1:7" ht="15">
      <c r="A175" s="1"/>
      <c r="B175" s="2"/>
      <c r="C175" s="1"/>
      <c r="D175" s="1"/>
      <c r="E175" s="1"/>
      <c r="F175" s="1"/>
      <c r="G175" s="1"/>
    </row>
    <row r="176" spans="1:7" ht="15">
      <c r="A176" s="1"/>
      <c r="B176" s="2"/>
      <c r="C176" s="1"/>
      <c r="D176" s="1"/>
      <c r="E176" s="1"/>
      <c r="F176" s="1"/>
      <c r="G176" s="1"/>
    </row>
    <row r="177" spans="1:7" ht="15">
      <c r="A177" s="1"/>
      <c r="B177" s="2"/>
      <c r="C177" s="1"/>
      <c r="D177" s="1"/>
      <c r="E177" s="1"/>
      <c r="F177" s="1"/>
      <c r="G177" s="1"/>
    </row>
    <row r="178" spans="1:7" ht="15">
      <c r="A178" s="1"/>
      <c r="B178" s="2"/>
      <c r="C178" s="1"/>
      <c r="D178" s="1"/>
      <c r="E178" s="1"/>
      <c r="F178" s="1"/>
      <c r="G178" s="1"/>
    </row>
    <row r="179" spans="1:7" ht="15">
      <c r="A179" s="1"/>
      <c r="B179" s="2"/>
      <c r="C179" s="1"/>
      <c r="D179" s="1"/>
      <c r="E179" s="1"/>
      <c r="F179" s="1"/>
      <c r="G179" s="1"/>
    </row>
    <row r="180" spans="1:7" ht="15">
      <c r="A180" s="1"/>
      <c r="B180" s="2"/>
      <c r="C180" s="1"/>
      <c r="D180" s="1"/>
      <c r="E180" s="1"/>
      <c r="F180" s="1"/>
      <c r="G180" s="1"/>
    </row>
    <row r="181" spans="1:7" ht="15">
      <c r="A181" s="1"/>
      <c r="B181" s="2"/>
      <c r="C181" s="1"/>
      <c r="D181" s="1"/>
      <c r="E181" s="1"/>
      <c r="F181" s="1"/>
      <c r="G181" s="1"/>
    </row>
    <row r="182" spans="1:7" ht="15">
      <c r="A182" s="1"/>
      <c r="B182" s="2"/>
      <c r="C182" s="1"/>
      <c r="D182" s="1"/>
      <c r="E182" s="1"/>
      <c r="F182" s="1"/>
      <c r="G182" s="1"/>
    </row>
    <row r="183" spans="1:7" ht="15">
      <c r="A183" s="1"/>
      <c r="B183" s="2"/>
      <c r="C183" s="1"/>
      <c r="D183" s="1"/>
      <c r="E183" s="1"/>
      <c r="F183" s="1"/>
      <c r="G183" s="1"/>
    </row>
    <row r="184" spans="1:7" ht="15">
      <c r="A184" s="1"/>
      <c r="B184" s="2"/>
      <c r="C184" s="1"/>
      <c r="D184" s="1"/>
      <c r="E184" s="1"/>
      <c r="F184" s="1"/>
      <c r="G184" s="1"/>
    </row>
    <row r="185" spans="1:7" ht="15">
      <c r="A185" s="1"/>
      <c r="B185" s="2"/>
      <c r="C185" s="1"/>
      <c r="D185" s="1"/>
      <c r="E185" s="1"/>
      <c r="F185" s="1"/>
      <c r="G185" s="1"/>
    </row>
    <row r="186" spans="1:7" ht="15">
      <c r="A186" s="1"/>
      <c r="B186" s="2"/>
      <c r="C186" s="1"/>
      <c r="D186" s="1"/>
      <c r="E186" s="1"/>
      <c r="F186" s="1"/>
      <c r="G186" s="1"/>
    </row>
    <row r="187" spans="1:7" ht="15">
      <c r="A187" s="1"/>
      <c r="B187" s="2"/>
      <c r="C187" s="1"/>
      <c r="D187" s="1"/>
      <c r="E187" s="1"/>
      <c r="F187" s="1"/>
      <c r="G187" s="1"/>
    </row>
    <row r="188" spans="1:7" ht="15">
      <c r="A188" s="1"/>
      <c r="B188" s="2"/>
      <c r="C188" s="1"/>
      <c r="D188" s="1"/>
      <c r="E188" s="1"/>
      <c r="F188" s="1"/>
      <c r="G188" s="1"/>
    </row>
    <row r="189" spans="1:7" ht="15">
      <c r="A189" s="1"/>
      <c r="B189" s="2"/>
      <c r="C189" s="1"/>
      <c r="D189" s="1"/>
      <c r="E189" s="1"/>
      <c r="F189" s="1"/>
      <c r="G189" s="1"/>
    </row>
    <row r="190" spans="1:7" ht="15">
      <c r="A190" s="1"/>
      <c r="B190" s="2"/>
      <c r="C190" s="1"/>
      <c r="D190" s="1"/>
      <c r="E190" s="1"/>
      <c r="F190" s="1"/>
      <c r="G190" s="1"/>
    </row>
    <row r="191" spans="1:7" ht="15">
      <c r="A191" s="1"/>
      <c r="B191" s="2"/>
      <c r="C191" s="1"/>
      <c r="D191" s="1"/>
      <c r="E191" s="1"/>
      <c r="F191" s="1"/>
      <c r="G191" s="1"/>
    </row>
    <row r="192" spans="1:7" ht="15">
      <c r="A192" s="1"/>
      <c r="B192" s="2"/>
      <c r="C192" s="1"/>
      <c r="D192" s="1"/>
      <c r="E192" s="1"/>
      <c r="F192" s="1"/>
      <c r="G192" s="1"/>
    </row>
    <row r="193" spans="1:7" ht="15">
      <c r="A193" s="1"/>
      <c r="B193" s="2"/>
      <c r="C193" s="1"/>
      <c r="D193" s="1"/>
      <c r="E193" s="1"/>
      <c r="F193" s="1"/>
      <c r="G193" s="1"/>
    </row>
    <row r="194" spans="1:7" ht="15">
      <c r="A194" s="1"/>
      <c r="B194" s="2"/>
      <c r="C194" s="1"/>
      <c r="D194" s="1"/>
      <c r="E194" s="1"/>
      <c r="F194" s="1"/>
      <c r="G194" s="1"/>
    </row>
    <row r="195" spans="1:7" ht="15">
      <c r="A195" s="1"/>
      <c r="B195" s="2"/>
      <c r="C195" s="1"/>
      <c r="D195" s="1"/>
      <c r="E195" s="1"/>
      <c r="F195" s="1"/>
      <c r="G195" s="1"/>
    </row>
    <row r="196" spans="1:7" ht="15">
      <c r="A196" s="1"/>
      <c r="B196" s="2"/>
      <c r="C196" s="1"/>
      <c r="D196" s="1"/>
      <c r="E196" s="1"/>
      <c r="F196" s="1"/>
      <c r="G196" s="1"/>
    </row>
    <row r="197" spans="1:7" ht="15">
      <c r="A197" s="1"/>
      <c r="B197" s="2"/>
      <c r="C197" s="1"/>
      <c r="D197" s="1"/>
      <c r="E197" s="1"/>
      <c r="F197" s="1"/>
      <c r="G197" s="1"/>
    </row>
    <row r="198" spans="1:7" ht="15">
      <c r="A198" s="1"/>
      <c r="B198" s="2"/>
      <c r="C198" s="1"/>
      <c r="D198" s="1"/>
      <c r="E198" s="1"/>
      <c r="F198" s="1"/>
      <c r="G198" s="1"/>
    </row>
    <row r="199" spans="1:7" ht="15">
      <c r="A199" s="1"/>
      <c r="B199" s="2"/>
      <c r="C199" s="1"/>
      <c r="D199" s="1"/>
      <c r="E199" s="1"/>
      <c r="F199" s="1"/>
      <c r="G199" s="1"/>
    </row>
    <row r="200" spans="1:7" ht="15">
      <c r="A200" s="1"/>
      <c r="B200" s="2"/>
      <c r="C200" s="1"/>
      <c r="D200" s="1"/>
      <c r="E200" s="1"/>
      <c r="F200" s="1"/>
      <c r="G200" s="1"/>
    </row>
    <row r="201" spans="1:7" ht="15">
      <c r="A201" s="1"/>
      <c r="B201" s="2"/>
      <c r="C201" s="1"/>
      <c r="D201" s="1"/>
      <c r="E201" s="1"/>
      <c r="F201" s="1"/>
      <c r="G201" s="1"/>
    </row>
    <row r="202" spans="1:7" ht="15">
      <c r="A202" s="1"/>
      <c r="B202" s="2"/>
      <c r="C202" s="1"/>
      <c r="D202" s="1"/>
      <c r="E202" s="1"/>
      <c r="F202" s="1"/>
      <c r="G202" s="1"/>
    </row>
    <row r="203" spans="1:7" ht="15">
      <c r="A203" s="1"/>
      <c r="B203" s="2"/>
      <c r="C203" s="1"/>
      <c r="D203" s="1"/>
      <c r="E203" s="1"/>
      <c r="F203" s="1"/>
      <c r="G203" s="1"/>
    </row>
    <row r="204" spans="1:7" ht="15">
      <c r="A204" s="1"/>
      <c r="B204" s="2"/>
      <c r="C204" s="1"/>
      <c r="D204" s="1"/>
      <c r="E204" s="1"/>
      <c r="F204" s="1"/>
      <c r="G204" s="1"/>
    </row>
    <row r="205" spans="1:7" ht="15">
      <c r="A205" s="1"/>
      <c r="B205" s="2"/>
      <c r="C205" s="1"/>
      <c r="D205" s="1"/>
      <c r="E205" s="1"/>
      <c r="F205" s="1"/>
      <c r="G205" s="1"/>
    </row>
    <row r="206" spans="1:7" ht="15">
      <c r="A206" s="1"/>
      <c r="B206" s="2"/>
      <c r="C206" s="1"/>
      <c r="D206" s="1"/>
      <c r="E206" s="1"/>
      <c r="F206" s="1"/>
      <c r="G206" s="1"/>
    </row>
    <row r="207" spans="1:7" ht="15">
      <c r="A207" s="1"/>
      <c r="B207" s="2"/>
      <c r="C207" s="1"/>
      <c r="D207" s="1"/>
      <c r="E207" s="1"/>
      <c r="F207" s="1"/>
      <c r="G207" s="1"/>
    </row>
    <row r="208" spans="1:7" ht="15">
      <c r="A208" s="1"/>
      <c r="B208" s="2"/>
      <c r="C208" s="1"/>
      <c r="D208" s="1"/>
      <c r="E208" s="1"/>
      <c r="F208" s="1"/>
      <c r="G208" s="1"/>
    </row>
    <row r="209" spans="1:7" ht="15">
      <c r="A209" s="1"/>
      <c r="B209" s="2"/>
      <c r="C209" s="1"/>
      <c r="D209" s="1"/>
      <c r="E209" s="1"/>
      <c r="F209" s="1"/>
      <c r="G209" s="1"/>
    </row>
    <row r="210" spans="1:7" ht="15">
      <c r="A210" s="1"/>
      <c r="B210" s="2"/>
      <c r="C210" s="1"/>
      <c r="D210" s="1"/>
      <c r="E210" s="1"/>
      <c r="F210" s="1"/>
      <c r="G210" s="1"/>
    </row>
    <row r="211" spans="1:7" ht="15">
      <c r="A211" s="1"/>
      <c r="B211" s="2"/>
      <c r="C211" s="1"/>
      <c r="D211" s="1"/>
      <c r="E211" s="1"/>
      <c r="F211" s="1"/>
      <c r="G211" s="1"/>
    </row>
    <row r="212" spans="1:7" ht="15">
      <c r="A212" s="1"/>
      <c r="B212" s="2"/>
      <c r="C212" s="1"/>
      <c r="D212" s="1"/>
      <c r="E212" s="1"/>
      <c r="F212" s="1"/>
      <c r="G212" s="1"/>
    </row>
    <row r="213" spans="1:7" ht="15">
      <c r="A213" s="1"/>
      <c r="B213" s="2"/>
      <c r="C213" s="1"/>
      <c r="D213" s="1"/>
      <c r="E213" s="1"/>
      <c r="F213" s="1"/>
      <c r="G213" s="1"/>
    </row>
    <row r="214" spans="1:7" ht="15">
      <c r="A214" s="1"/>
      <c r="B214" s="2"/>
      <c r="C214" s="1"/>
      <c r="D214" s="1"/>
      <c r="E214" s="1"/>
      <c r="F214" s="1"/>
      <c r="G214" s="1"/>
    </row>
    <row r="215" spans="1:7" ht="15">
      <c r="A215" s="1"/>
      <c r="B215" s="2"/>
      <c r="C215" s="1"/>
      <c r="D215" s="1"/>
      <c r="E215" s="1"/>
      <c r="F215" s="1"/>
      <c r="G215" s="1"/>
    </row>
    <row r="216" spans="1:7" ht="15">
      <c r="A216" s="1"/>
      <c r="B216" s="2"/>
      <c r="C216" s="1"/>
      <c r="D216" s="1"/>
      <c r="E216" s="1"/>
      <c r="F216" s="1"/>
      <c r="G216" s="1"/>
    </row>
    <row r="217" spans="1:7" ht="15">
      <c r="A217" s="1"/>
      <c r="B217" s="2"/>
      <c r="C217" s="1"/>
      <c r="D217" s="1"/>
      <c r="E217" s="1"/>
      <c r="F217" s="1"/>
      <c r="G217" s="1"/>
    </row>
    <row r="218" spans="1:7" ht="15">
      <c r="A218" s="1"/>
      <c r="B218" s="2"/>
      <c r="C218" s="1"/>
      <c r="D218" s="1"/>
      <c r="E218" s="1"/>
      <c r="F218" s="1"/>
      <c r="G218" s="1"/>
    </row>
    <row r="219" spans="1:7" ht="15">
      <c r="A219" s="1"/>
      <c r="B219" s="2"/>
      <c r="C219" s="1"/>
      <c r="D219" s="1"/>
      <c r="E219" s="1"/>
      <c r="F219" s="1"/>
      <c r="G219" s="1"/>
    </row>
    <row r="220" spans="1:7" ht="15">
      <c r="A220" s="1"/>
      <c r="B220" s="2"/>
      <c r="C220" s="1"/>
      <c r="D220" s="1"/>
      <c r="E220" s="1"/>
      <c r="F220" s="1"/>
      <c r="G220" s="1"/>
    </row>
    <row r="221" spans="1:7" ht="15">
      <c r="A221" s="1"/>
      <c r="B221" s="2"/>
      <c r="C221" s="1"/>
      <c r="D221" s="1"/>
      <c r="E221" s="1"/>
      <c r="F221" s="1"/>
      <c r="G221" s="1"/>
    </row>
    <row r="222" spans="1:7" ht="15">
      <c r="A222" s="1"/>
      <c r="B222" s="2"/>
      <c r="C222" s="1"/>
      <c r="D222" s="1"/>
      <c r="E222" s="1"/>
      <c r="F222" s="1"/>
      <c r="G222" s="1"/>
    </row>
    <row r="223" spans="1:7" ht="15">
      <c r="A223" s="1"/>
      <c r="B223" s="2"/>
      <c r="C223" s="1"/>
      <c r="D223" s="1"/>
      <c r="E223" s="1"/>
      <c r="F223" s="1"/>
      <c r="G223" s="1"/>
    </row>
    <row r="224" spans="1:7" ht="15">
      <c r="A224" s="1"/>
      <c r="B224" s="2"/>
      <c r="C224" s="1"/>
      <c r="D224" s="1"/>
      <c r="E224" s="1"/>
      <c r="F224" s="1"/>
      <c r="G224" s="1"/>
    </row>
    <row r="225" spans="1:7" ht="15">
      <c r="A225" s="1"/>
      <c r="B225" s="2"/>
      <c r="C225" s="1"/>
      <c r="D225" s="1"/>
      <c r="E225" s="1"/>
      <c r="F225" s="1"/>
      <c r="G225" s="1"/>
    </row>
    <row r="226" spans="1:7" ht="15">
      <c r="A226" s="1"/>
      <c r="B226" s="2"/>
      <c r="C226" s="1"/>
      <c r="D226" s="1"/>
      <c r="E226" s="1"/>
      <c r="F226" s="1"/>
      <c r="G226" s="1"/>
    </row>
  </sheetData>
  <sheetProtection/>
  <mergeCells count="47">
    <mergeCell ref="CK11:CR11"/>
    <mergeCell ref="EG11:EN11"/>
    <mergeCell ref="EO11:EV11"/>
    <mergeCell ref="CC11:CJ11"/>
    <mergeCell ref="CS11:CZ11"/>
    <mergeCell ref="DY11:EF11"/>
    <mergeCell ref="GK11:GR11"/>
    <mergeCell ref="DA11:DH11"/>
    <mergeCell ref="DI11:DP11"/>
    <mergeCell ref="FU11:GB11"/>
    <mergeCell ref="FE11:FL11"/>
    <mergeCell ref="FM11:FT11"/>
    <mergeCell ref="EW11:FD11"/>
    <mergeCell ref="DQ11:DX11"/>
    <mergeCell ref="F7:H7"/>
    <mergeCell ref="E8:E10"/>
    <mergeCell ref="IO11:IV11"/>
    <mergeCell ref="GS11:GZ11"/>
    <mergeCell ref="HA11:HH11"/>
    <mergeCell ref="HI11:HP11"/>
    <mergeCell ref="HQ11:HX11"/>
    <mergeCell ref="IG11:IN11"/>
    <mergeCell ref="HY11:IF11"/>
    <mergeCell ref="GC11:GJ11"/>
    <mergeCell ref="Y11:AF11"/>
    <mergeCell ref="Q11:X11"/>
    <mergeCell ref="A2:H2"/>
    <mergeCell ref="A4:H4"/>
    <mergeCell ref="I11:P11"/>
    <mergeCell ref="A6:H6"/>
    <mergeCell ref="B7:B10"/>
    <mergeCell ref="D8:D10"/>
    <mergeCell ref="A7:A10"/>
    <mergeCell ref="C7:E7"/>
    <mergeCell ref="AO11:AV11"/>
    <mergeCell ref="AG11:AN11"/>
    <mergeCell ref="BE11:BL11"/>
    <mergeCell ref="BU11:CB11"/>
    <mergeCell ref="BM11:BT11"/>
    <mergeCell ref="AW11:BD11"/>
    <mergeCell ref="C8:C10"/>
    <mergeCell ref="A74:H74"/>
    <mergeCell ref="A41:H41"/>
    <mergeCell ref="A11:H11"/>
    <mergeCell ref="F8:F10"/>
    <mergeCell ref="G8:G10"/>
    <mergeCell ref="H8:H10"/>
  </mergeCells>
  <conditionalFormatting sqref="C12:H40">
    <cfRule type="expression" priority="1" dxfId="2" stopIfTrue="1">
      <formula>(#REF!=999)</formula>
    </cfRule>
    <cfRule type="expression" priority="2" dxfId="0" stopIfTrue="1">
      <formula>MOD(ROW(),2)=1</formula>
    </cfRule>
  </conditionalFormatting>
  <printOptions/>
  <pageMargins left="0.6692913385826772" right="0.2362204724409449" top="0.2362204724409449" bottom="0.5118110236220472" header="0.2362204724409449" footer="0.5118110236220472"/>
  <pageSetup fitToHeight="2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Nadegda</cp:lastModifiedBy>
  <cp:lastPrinted>2021-04-07T08:53:50Z</cp:lastPrinted>
  <dcterms:created xsi:type="dcterms:W3CDTF">2011-02-03T11:48:51Z</dcterms:created>
  <dcterms:modified xsi:type="dcterms:W3CDTF">2023-07-11T07:14:42Z</dcterms:modified>
  <cp:category/>
  <cp:version/>
  <cp:contentType/>
  <cp:contentStatus/>
</cp:coreProperties>
</file>